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johanreymond/Desktop/"/>
    </mc:Choice>
  </mc:AlternateContent>
  <xr:revisionPtr revIDLastSave="0" documentId="8_{DEC702FE-A265-7D4A-AA35-A4A263FAB9F8}" xr6:coauthVersionLast="47" xr6:coauthVersionMax="47" xr10:uidLastSave="{00000000-0000-0000-0000-000000000000}"/>
  <bookViews>
    <workbookView xWindow="0" yWindow="660" windowWidth="30240" windowHeight="17680" activeTab="2" xr2:uid="{00000000-000D-0000-FFFF-FFFF00000000}"/>
  </bookViews>
  <sheets>
    <sheet name="1 - Exercice" sheetId="1" r:id="rId1"/>
    <sheet name="2 - Données" sheetId="2" r:id="rId2"/>
    <sheet name="3 - Tableau corrigé" sheetId="5" r:id="rId3"/>
    <sheet name="4 - Correction détaillée" sheetId="3" r:id="rId4"/>
    <sheet name="5 - Défis" sheetId="4" r:id="rId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5" l="1"/>
  <c r="J22" i="5"/>
  <c r="I22" i="5"/>
  <c r="K22" i="5" s="1"/>
  <c r="I21" i="5"/>
  <c r="J20" i="5"/>
  <c r="I20" i="5"/>
  <c r="K20" i="5" s="1"/>
  <c r="I19" i="5"/>
  <c r="J19" i="5" s="1"/>
  <c r="J18" i="5"/>
  <c r="I18" i="5"/>
  <c r="K18" i="5" s="1"/>
  <c r="I17" i="5"/>
  <c r="I16" i="5"/>
  <c r="I15" i="5"/>
  <c r="J15" i="5" s="1"/>
  <c r="K15" i="5" s="1"/>
  <c r="J14" i="5"/>
  <c r="I14" i="5"/>
  <c r="K14" i="5" s="1"/>
  <c r="I13" i="5"/>
  <c r="J12" i="5"/>
  <c r="I12" i="5"/>
  <c r="K12" i="5" s="1"/>
  <c r="I11" i="5"/>
  <c r="J11" i="5" s="1"/>
  <c r="K11" i="5" s="1"/>
  <c r="J10" i="5"/>
  <c r="K10" i="5" s="1"/>
  <c r="I10" i="5"/>
  <c r="I9" i="5"/>
  <c r="J9" i="5" s="1"/>
  <c r="K9" i="5" s="1"/>
  <c r="I8" i="5"/>
  <c r="I7" i="5"/>
  <c r="J7" i="5" s="1"/>
  <c r="J6" i="5"/>
  <c r="K6" i="5" s="1"/>
  <c r="I6" i="5"/>
  <c r="I5" i="5"/>
  <c r="K17" i="5" l="1"/>
  <c r="K23" i="5"/>
  <c r="K7" i="5"/>
  <c r="K19" i="5"/>
  <c r="J17" i="5"/>
  <c r="J23" i="5"/>
  <c r="J21" i="5"/>
  <c r="K21" i="5" s="1"/>
  <c r="J5" i="5"/>
  <c r="K5" i="5" s="1"/>
  <c r="J13" i="5"/>
  <c r="K13" i="5" s="1"/>
  <c r="J8" i="5"/>
  <c r="K8" i="5" s="1"/>
  <c r="J16" i="5"/>
  <c r="K16" i="5" s="1"/>
  <c r="K26" i="5" l="1"/>
  <c r="H26" i="5"/>
  <c r="E26" i="5"/>
  <c r="B26" i="5"/>
</calcChain>
</file>

<file path=xl/sharedStrings.xml><?xml version="1.0" encoding="utf-8"?>
<sst xmlns="http://schemas.openxmlformats.org/spreadsheetml/2006/main" count="396" uniqueCount="238">
  <si>
    <t>CAS PRATIQUE — PILOTER LES VENTES D’UNE PME</t>
  </si>
  <si>
    <t>Support apprenant • Excel niveau débutant à intermédiaire • Durée indicative : 75 minutes</t>
  </si>
  <si>
    <t>🎯  MISSION PROFESSIONNELLE</t>
  </si>
  <si>
    <t>Vous travaillez comme assistant·e administratif·ve chez Alpina Distribution SA, une PME suisse qui vend du matériel de bureau. La responsable commerciale vous confie l’export brut des ventes de janvier. Votre mission consiste à transformer ces lignes en un tableau Excel fiable, lisible et exploitable, puis à faire ressortir les ventes importantes et les indicateurs clés. Le fichier final sera présenté lors de la réunion d’équipe.</t>
  </si>
  <si>
    <t>🧭  OBJECTIFS PÉDAGOGIQUES</t>
  </si>
  <si>
    <t>À la fin de l’activité, vous serez capable de :</t>
  </si>
  <si>
    <t>1</t>
  </si>
  <si>
    <t>Enregistrer un classeur avec un nom explicite et dans le bon dossier.</t>
  </si>
  <si>
    <t>2</t>
  </si>
  <si>
    <t>Transformer une plage de données en tableau Excel structuré.</t>
  </si>
  <si>
    <t>3</t>
  </si>
  <si>
    <t>Créer des colonnes calculées et recopier des formules.</t>
  </si>
  <si>
    <t>4</t>
  </si>
  <si>
    <t>Appliquer des formats adaptés : date, nombre, pourcentage et CHF.</t>
  </si>
  <si>
    <t>5</t>
  </si>
  <si>
    <t>Trier et filtrer les ventes pour répondre à une question métier.</t>
  </si>
  <si>
    <t>6</t>
  </si>
  <si>
    <t>Utiliser une mise en forme conditionnelle sans modifier les données.</t>
  </si>
  <si>
    <t>7</t>
  </si>
  <si>
    <t>Contrôler les résultats et repérer les erreurs fréquentes.</t>
  </si>
  <si>
    <t>8</t>
  </si>
  <si>
    <t>Présenter un fichier clair, cohérent et prêt à être partagé.</t>
  </si>
  <si>
    <t>🧩  COMPÉTENCES VISÉES</t>
  </si>
  <si>
    <t>Compétence</t>
  </si>
  <si>
    <t>Observable attendu</t>
  </si>
  <si>
    <t>Niveau visé</t>
  </si>
  <si>
    <t>Organisation du fichier</t>
  </si>
  <si>
    <t>Nom, emplacement et structure du classeur sont professionnels.</t>
  </si>
  <si>
    <t>Autonome avec consigne</t>
  </si>
  <si>
    <t>Calcul et références</t>
  </si>
  <si>
    <t>Les formules sont exactes, cohérentes et recopiées sur toutes les lignes.</t>
  </si>
  <si>
    <t>Application</t>
  </si>
  <si>
    <t>Présentation et contrôle</t>
  </si>
  <si>
    <t>Les formats facilitent la lecture ; les résultats sont vérifiés.</t>
  </si>
  <si>
    <t>Application + justification</t>
  </si>
  <si>
    <t>📋  TRAVAIL DEMANDÉ</t>
  </si>
  <si>
    <t>Étape</t>
  </si>
  <si>
    <t>Action attendue</t>
  </si>
  <si>
    <t>Preuve de réussite</t>
  </si>
  <si>
    <t>Enregistrez une copie sous « Ventes_Janvier_Nom_Prenom.xlsx ».</t>
  </si>
  <si>
    <t>Le nom apparaît dans la barre de titre.</t>
  </si>
  <si>
    <t>Les filtres sont visibles et le style est homogène.</t>
  </si>
  <si>
    <t>Complétez Montant brut, Remise CHF et Montant net.</t>
  </si>
  <si>
    <t>Toutes les lignes contiennent une formule correcte.</t>
  </si>
  <si>
    <t>Appliquez les formats Date, entier, pourcentage et CHF.</t>
  </si>
  <si>
    <t>Les unités sont lisibles et cohérentes.</t>
  </si>
  <si>
    <t>Mettez en évidence les montants nets ≥ CHF 2’000.</t>
  </si>
  <si>
    <t>Seules les valeurs répondant au critère sont colorées.</t>
  </si>
  <si>
    <t>Triez le montant net du plus grand au plus petit.</t>
  </si>
  <si>
    <t>La première ligne correspond à la vente la plus élevée.</t>
  </si>
  <si>
    <t>Filtrez la région « Suisse romande » et notez le total visible.</t>
  </si>
  <si>
    <t>Le filtre est actif et le résultat est indiqué dans vos notes.</t>
  </si>
  <si>
    <t>Comparez vos résultats avec la feuille de correction.</t>
  </si>
  <si>
    <t>Les écarts éventuels sont identifiés et corrigés.</t>
  </si>
  <si>
    <t>✅  CRITÈRES DE RÉUSSITE</t>
  </si>
  <si>
    <t>Critère</t>
  </si>
  <si>
    <t>Acquis</t>
  </si>
  <si>
    <t>À revoir</t>
  </si>
  <si>
    <t>Indicateur</t>
  </si>
  <si>
    <t>Exactitude des calculs</t>
  </si>
  <si>
    <t>☐</t>
  </si>
  <si>
    <t>Les 19 montants nets correspondent à la correction.</t>
  </si>
  <si>
    <t>Maîtrise des outils</t>
  </si>
  <si>
    <t>Tableau, tri, filtre et règle conditionnelle sont opérationnels.</t>
  </si>
  <si>
    <t>Lisibilité</t>
  </si>
  <si>
    <t>Titres visibles, formats cohérents, aucune donnée tronquée.</t>
  </si>
  <si>
    <t>Autonomie et méthode</t>
  </si>
  <si>
    <t>Le fichier est enregistré et vérifié avant remise.</t>
  </si>
  <si>
    <t>📝  ESPACE DE NOTES / QUESTIONS</t>
  </si>
  <si>
    <t>Utilisez cet espace pour noter : une manipulation à revoir, une formule qui vous pose question, le total filtré de la Suisse romande, ou une bonne pratique que vous souhaitez retenir.
........................................................................................................................................................................
........................................................................................................................................................................
........................................................................................................................................................................</t>
  </si>
  <si>
    <t>CORRECTION GUIDÉE — CHAQUE CLIC EXPLIQUÉ</t>
  </si>
  <si>
    <t>Support formateur • Suivez les étapes dans l’ordre puis utilisez les contrôles de résultat</t>
  </si>
  <si>
    <t>ÉTAPE 1  —  Enregistrer immédiatement le fichier</t>
  </si>
  <si>
    <t>COMMENT FAIRE — PAS À PAS
Cliquez sur Fichier &gt; Enregistrer sous &gt; Parcourir. Choisissez votre dossier de travail. Dans Nom du fichier, saisissez « Ventes_Janvier_Nom_Prenom.xlsx », puis cliquez sur Enregistrer.</t>
  </si>
  <si>
    <t>💡 POURQUOI ?
Enregistrer dès le début réduit le risque de perte et permet de retrouver une version correctement nommée.</t>
  </si>
  <si>
    <t>⚠ ERREUR FRÉQUENTE
Erreur fréquente : travailler dans le fichier d’origine ou accepter un nom comme Classeur1.xlsx.</t>
  </si>
  <si>
    <t>ÉTAPE 2  —  Repérer la zone de travail</t>
  </si>
  <si>
    <t>COMMENT FAIRE — PAS À PAS
Cliquez sur l’onglet « 2 - Données ». Observez les en-têtes en ligne 8, les données de A9 à G27 et les colonnes de calcul H à J. Cliquez une fois dans A8 puis utilisez Ctrl+Maj+Fin pour voir l’étendue.</t>
  </si>
  <si>
    <t>💡 POURQUOI ?
Avant de modifier un fichier, il faut comprendre où commencent les données, où elles finissent et quelles colonnes doivent être calculées.</t>
  </si>
  <si>
    <t>⚠ ERREUR FRÉQUENTE
Ne sélectionnez pas les indicateurs situés au-dessus du tableau.</t>
  </si>
  <si>
    <t>ÉTAPE 3  —  Créer un tableau Excel</t>
  </si>
  <si>
    <t>💡 POURQUOI ?
Le tableau ajoute filtres, lignes alternées et extension automatique. Il facilite aussi la recopie des formules.</t>
  </si>
  <si>
    <t>⚠ ERREUR FRÉQUENTE
Si les titres deviennent Colonne1, Colonne2…, l’option des en-têtes n’était pas cochée. Annulez et recommencez.</t>
  </si>
  <si>
    <t>ÉTAPE 4  —  Calculer le montant brut</t>
  </si>
  <si>
    <t>COMMENT FAIRE — PAS À PAS
Cliquez dans H9. Saisissez =F9*G9 puis appuyez sur Entrée. La quantité est multipliée par le prix unitaire. Si Excel ne recopie pas la formule, sélectionnez H9:H27 puis utilisez Ctrl+D.</t>
  </si>
  <si>
    <t>💡 POURQUOI ?
Le montant brut représente la valeur avant remise. Les références relatives changent automatiquement à chaque ligne.</t>
  </si>
  <si>
    <t>⚠ ERREUR FRÉQUENTE
N’écrivez pas =8*349 : la formule doit référencer les cellules pour rester réutilisable.</t>
  </si>
  <si>
    <t>ÉTAPE 5  —  Calculer la remise en CHF</t>
  </si>
  <si>
    <t>COMMENT FAIRE — PAS À PAS
La remise en pourcentage de chaque vente est fournie pour l’exercice. Dans I9, calculez le montant de la remise avec =H9*K9, puis recopiez jusqu’à I27. Exemple : 5 % de CHF 2’792 = CHF 139.60.</t>
  </si>
  <si>
    <t>💡 POURQUOI ?
Séparer la remise du montant net rend le calcul transparent et facile à contrôler.</t>
  </si>
  <si>
    <t>⚠ ERREUR FRÉQUENTE
5 % doit être stocké comme 0,05. Une saisie de 5 multiplie le résultat par 100.</t>
  </si>
  <si>
    <t>ÉTAPE 6  —  Calculer le montant net</t>
  </si>
  <si>
    <t>COMMENT FAIRE — PAS À PAS
Cliquez dans J9. Saisissez =H9-I9 et validez. Recopiez jusqu’à J27. Le montant net est ce que l’entreprise conserve après la remise commerciale.</t>
  </si>
  <si>
    <t>💡 POURQUOI ?
Une formule simple, en deux étapes, est plus facile à expliquer, contrôler et corriger.</t>
  </si>
  <si>
    <t>⚠ ERREUR FRÉQUENTE
Évitez de remplacer les résultats par des nombres saisis manuellement.</t>
  </si>
  <si>
    <t>ÉTAPE 7  —  Appliquer les formats numériques</t>
  </si>
  <si>
    <t>💡 POURQUOI ?
Le format change l’affichage, pas la valeur. Les unités deviennent immédiatement compréhensibles.</t>
  </si>
  <si>
    <t>⚠ ERREUR FRÉQUENTE
Ne saisissez pas « CHF » dans les cellules : cela transformerait les nombres en texte.</t>
  </si>
  <si>
    <t>ÉTAPE 8  —  Ajuster la présentation</t>
  </si>
  <si>
    <t>COMMENT FAIRE — PAS À PAS
Sélectionnez les colonnes A:J. Double-cliquez sur la limite droite d’un en-tête de colonne pour ajuster automatiquement. Élargissez manuellement Produit et Région si nécessaire. Dans Accueil, activez Renvoyer à la ligne pour les titres.</t>
  </si>
  <si>
    <t>💡 POURQUOI ?
Une présentation lisible diminue les erreurs et montre que le fichier peut être partagé.</t>
  </si>
  <si>
    <t>⚠ ERREUR FRÉQUENTE
L’ajustement automatique peut créer des colonnes trop larges : contrôlez visuellement le résultat.</t>
  </si>
  <si>
    <t>ÉTAPE 9  —  Mettre en évidence les ventes importantes</t>
  </si>
  <si>
    <t>COMMENT FAIRE — PAS À PAS
Sélectionnez J9:J27. Cliquez sur Accueil &gt; Mise en forme conditionnelle &gt; Règles de mise en surbrillance des cellules &gt; Supérieur ou égal à. Saisissez 2000. Choisissez un remplissage vert et validez.</t>
  </si>
  <si>
    <t>💡 POURQUOI ?
La règle se met à jour automatiquement si les montants changent ; elle attire l’attention sans altérer les données.</t>
  </si>
  <si>
    <t>⚠ ERREUR FRÉQUENTE
Vérifiez que la règle s’applique uniquement aux données, sans inclure le titre.</t>
  </si>
  <si>
    <t>ÉTAPE 10  —  Trier du plus grand au plus petit</t>
  </si>
  <si>
    <t>COMMENT FAIRE — PAS À PAS
Cliquez sur la flèche du titre Montant net. Choisissez Trier du plus grand au plus petit. Si Excel pose une question, sélectionnez Étendre la sélection.</t>
  </si>
  <si>
    <t>💡 POURQUOI ?
Le tri permet d’identifier immédiatement les ventes qui contribuent le plus au chiffre d’affaires.</t>
  </si>
  <si>
    <t>⚠ ERREUR FRÉQUENTE
Ne triez jamais une seule colonne isolée : les informations d’une même vente seraient désalignées.</t>
  </si>
  <si>
    <t>ÉTAPE 11  —  Filtrer la Suisse romande</t>
  </si>
  <si>
    <t>COMMENT FAIRE — PAS À PAS
Cliquez sur la flèche de Région. Décochez Sélectionner tout, cochez Suisse romande, puis OK. Observez uniquement les lignes visibles. Pour revenir à toutes les ventes, ouvrez le filtre et cliquez sur Effacer le filtre de Région.</t>
  </si>
  <si>
    <t>💡 POURQUOI ?
Le filtre masque temporairement les autres lignes, sans les supprimer. Il permet de répondre à une question ciblée.</t>
  </si>
  <si>
    <t>⚠ ERREUR FRÉQUENTE
Ne supprimez pas les lignes des autres régions. Un filtre est réversible.</t>
  </si>
  <si>
    <t>ÉTAPE 12  —  Contrôler les résultats</t>
  </si>
  <si>
    <t>💡 POURQUOI ?
Un contrôle ponctuel puis global permet de détecter une formule mal recopiée ou un format incohérent.</t>
  </si>
  <si>
    <t>⚠ ERREUR FRÉQUENTE
Une cellule sans erreur visible n’est pas forcément correcte : comparez toujours à un résultat attendu.</t>
  </si>
  <si>
    <t>ÉTAPE 13  —  Finaliser et remettre</t>
  </si>
  <si>
    <t>COMMENT FAIRE — PAS À PAS
Cliquez sur Fichier &gt; Enregistrer, ou utilisez Ctrl+S. Vérifiez le nom du fichier, l’absence de cellules en erreur, la lisibilité à 100 % et la présence des quatre feuilles. Fermez puis rouvrez le fichier si vous souhaitez tester la sauvegarde.</t>
  </si>
  <si>
    <t>💡 POURQUOI ?
La remise fait partie du travail professionnel : un bon calcul mal enregistré reste inutilisable.</t>
  </si>
  <si>
    <t>⚠ ERREUR FRÉQUENTE
Avant l’envoi, vérifiez que vous partagez la bonne version, et non une copie temporaire.</t>
  </si>
  <si>
    <t>🧪  RÉSULTATS DE CONTRÔLE</t>
  </si>
  <si>
    <t>Contrôle</t>
  </si>
  <si>
    <t>Résultat attendu</t>
  </si>
  <si>
    <t>Formule de vérification</t>
  </si>
  <si>
    <t>Première vente — brut</t>
  </si>
  <si>
    <t>CHF 2’792.00</t>
  </si>
  <si>
    <t>=F9*G9</t>
  </si>
  <si>
    <t>Première vente — remise</t>
  </si>
  <si>
    <t>CHF 139.60</t>
  </si>
  <si>
    <t>=H9*K9</t>
  </si>
  <si>
    <t>Première vente — net</t>
  </si>
  <si>
    <t>CHF 2’652.40</t>
  </si>
  <si>
    <t>=H9-I9</t>
  </si>
  <si>
    <t>Total net / meilleure vente / nb ≥ 2’000</t>
  </si>
  <si>
    <t>=SOMME / MAX / NB.SI</t>
  </si>
  <si>
    <t>⭐  BONNES PRATIQUES À RETENIR</t>
  </si>
  <si>
    <t>• Enregistrez avant de commencer, puis régulièrement avec Ctrl+S.
• Utilisez des références de cellules, jamais des montants tapés directement dans une formule.
• Séparez les étapes de calcul pour rendre le fichier auditable.
• Appliquez des formats aux nombres au lieu d’ajouter des unités dans les cellules.
• Contrôlez au moins une ligne manuellement et comparez les indicateurs globaux.
• Utilisez tri et filtre sur le tableau complet pour préserver l’intégrité des lignes.</t>
  </si>
  <si>
    <t>DÉFIS COMPLÉMENTAIRES</t>
  </si>
  <si>
    <t>Pour consolider, transférer et expliquer les compétences acquises</t>
  </si>
  <si>
    <t>N°</t>
  </si>
  <si>
    <t>Type</t>
  </si>
  <si>
    <t>Défi</t>
  </si>
  <si>
    <t>Consigne</t>
  </si>
  <si>
    <t>Critère de réussite</t>
  </si>
  <si>
    <t>Niveau</t>
  </si>
  <si>
    <t>Consolider</t>
  </si>
  <si>
    <t>Calculer le taux de remise</t>
  </si>
  <si>
    <t>Ajoutez une colonne « Taux de remise ». Calculez Remise CHF / Montant brut et affichez le résultat en %.</t>
  </si>
  <si>
    <t>Le résultat de la première vente est 5,0 %.</t>
  </si>
  <si>
    <t>★☆☆</t>
  </si>
  <si>
    <t>Créer une ligne des totaux</t>
  </si>
  <si>
    <t>Activez la ligne des totaux du tableau. Affichez la somme du montant net et la moyenne des quantités.</t>
  </si>
  <si>
    <t>Les fonctions restent correctes lorsque le tableau est filtré.</t>
  </si>
  <si>
    <t>Analyser</t>
  </si>
  <si>
    <t>Comparer les régions</t>
  </si>
  <si>
    <t>Filtrez successivement chaque région et relevez son chiffre d’affaires net. Présentez les trois résultats dans un petit tableau de synthèse.</t>
  </si>
  <si>
    <t>Les montants sont en CHF et la méthode est expliquée.</t>
  </si>
  <si>
    <t>★★☆</t>
  </si>
  <si>
    <t>Repérer les remises élevées</t>
  </si>
  <si>
    <t>Créez une règle conditionnelle qui signale les remises CHF supérieures à CHF 250.</t>
  </si>
  <si>
    <t>La règle réagit à une modification des données.</t>
  </si>
  <si>
    <t>Créer</t>
  </si>
  <si>
    <t>Construire un graphique</t>
  </si>
  <si>
    <t>À partir de votre synthèse régionale, insérez un graphique en colonnes avec un titre explicite et des valeurs en CHF.</t>
  </si>
  <si>
    <t>Le graphique aide à comparer ; il ne masque aucune donnée.</t>
  </si>
  <si>
    <t>Ajouter une colonne Statut</t>
  </si>
  <si>
    <t>Ajoutez une formule qui affiche « Vente majeure » si le net atteint CHF 2’000, sinon « Vente standard ».</t>
  </si>
  <si>
    <t>La formule utilise SI et se recopie sur toutes les lignes.</t>
  </si>
  <si>
    <t>Transférer</t>
  </si>
  <si>
    <t>Préparer une vue direction</t>
  </si>
  <si>
    <t>Dupliquez les indicateurs dans une zone de synthèse : total net, moyenne, maximum, nombre de ventes et région la plus performante.</t>
  </si>
  <si>
    <t>La synthèse est lisible sans parcourir le tableau.</t>
  </si>
  <si>
    <t>★★★</t>
  </si>
  <si>
    <t>Expliquer</t>
  </si>
  <si>
    <t>Mini-démonstration formateur</t>
  </si>
  <si>
    <t>Préparez une explication orale de 3 minutes : différence entre valeur, formule et format ; intérêt du tableau ; risque d’un tri partiel.</t>
  </si>
  <si>
    <t>L’explication comprend un exemple concret et une vérification.</t>
  </si>
  <si>
    <t>📝  PLAN D’ACTION PERSONNEL</t>
  </si>
  <si>
    <t>Le défi que je choisis : ....................................................................................................................
La compétence que je veux renforcer : ................................................................................................
Ma première étape : ................................................................................................................................
Ce que je demanderai si je suis bloqué·e : ...........................................................................................</t>
  </si>
  <si>
    <t>Dans « 2 - Données », transformez A8:K27 en tableau Excel.</t>
  </si>
  <si>
    <t>DONNÉES BRUTES — VENTES DE JANVIER</t>
  </si>
  <si>
    <t>Utilisez ces informations pour réaliser l’exercice. Créez vous-même le tableau et ajoutez les colonnes de calcul demandées.</t>
  </si>
  <si>
    <t>Date</t>
  </si>
  <si>
    <t>N° vente</t>
  </si>
  <si>
    <t>Région</t>
  </si>
  <si>
    <t>Commercial·e</t>
  </si>
  <si>
    <t>Produit</t>
  </si>
  <si>
    <t>Quantité</t>
  </si>
  <si>
    <t>Prix unitaire</t>
  </si>
  <si>
    <t>Remise %</t>
  </si>
  <si>
    <t>V-26001</t>
  </si>
  <si>
    <t>Suisse romande</t>
  </si>
  <si>
    <t>Léa Martin</t>
  </si>
  <si>
    <t>Chaise ErgoFlex</t>
  </si>
  <si>
    <t>V-26002</t>
  </si>
  <si>
    <t>Suisse alémanique</t>
  </si>
  <si>
    <t>Jonas Keller</t>
  </si>
  <si>
    <t>Bureau Elevate</t>
  </si>
  <si>
    <t>V-26003</t>
  </si>
  <si>
    <t>Tessin</t>
  </si>
  <si>
    <t>Marco Bernasconi</t>
  </si>
  <si>
    <t>Lampe Focus</t>
  </si>
  <si>
    <t>V-26004</t>
  </si>
  <si>
    <t>Armoire Modul</t>
  </si>
  <si>
    <t>V-26005</t>
  </si>
  <si>
    <t>Nina Frei</t>
  </si>
  <si>
    <t>Support écran Duo</t>
  </si>
  <si>
    <t>V-26006</t>
  </si>
  <si>
    <t>Sami Dubois</t>
  </si>
  <si>
    <t>V-26007</t>
  </si>
  <si>
    <t>V-26008</t>
  </si>
  <si>
    <t>Caisson Mobile</t>
  </si>
  <si>
    <t>V-26009</t>
  </si>
  <si>
    <t>V-26010</t>
  </si>
  <si>
    <t>V-26011</t>
  </si>
  <si>
    <t>V-26012</t>
  </si>
  <si>
    <t>V-26013</t>
  </si>
  <si>
    <t>V-26014</t>
  </si>
  <si>
    <t>V-26015</t>
  </si>
  <si>
    <t>V-26016</t>
  </si>
  <si>
    <t>V-26017</t>
  </si>
  <si>
    <t>V-26018</t>
  </si>
  <si>
    <t>V-26019</t>
  </si>
  <si>
    <t>TABLEAU CORRIGÉ — VENTES DE JANVIER</t>
  </si>
  <si>
    <t>Exemple du résultat attendu : tableau structuré, formules recopiées, formats adaptés et ventes importantes mises en évidence.</t>
  </si>
  <si>
    <t>Montant brut</t>
  </si>
  <si>
    <t>Remise CHF</t>
  </si>
  <si>
    <t>Montant net</t>
  </si>
  <si>
    <t>RÉSULTATS DE CONTRÔLE</t>
  </si>
  <si>
    <t>Chiffre d’affaires net</t>
  </si>
  <si>
    <t>Meilleure vente</t>
  </si>
  <si>
    <t>Vente moyenne</t>
  </si>
  <si>
    <t>Ventes ≥ CHF 2’000</t>
  </si>
  <si>
    <t>COMMENT FAIRE — PAS À PAS
Sélectionnez A8:K27. Cliquez sur Insertion &gt; Tableau. Vérifiez l’adresse de la plage. Cochez « Mon tableau comporte des en-têtes », puis cliquez sur OK. Dans l’onglet Création de tableau, donnez-lui le nom « VentesAtelier ».
La colonne K contient le taux de remise fourni ; les colonnes H, I et J sont à compléter.</t>
  </si>
  <si>
    <t>COMMENT FAIRE — PAS À PAS
Sélectionnez A9:A27 &gt; Accueil &gt; groupe Nombre &gt; Date courte. Sélectionnez F9:F27 et choisissez Nombre avec 0 décimale. Sélectionnez G9:J27 &gt; autres formats comptables ou Monétaire &gt; symbole CHF &gt; 2 décimales. Sélectionnez K9:K27 et appliquez le format Pourcentage sans décimale.</t>
  </si>
  <si>
    <t>COMMENT FAIRE — PAS À PAS
Comparez trois valeurs : H9 doit afficher CHF 2’792.00 ; I9 CHF 139.60 ; J9 CHF 2’652.40. Contrôlez ensuite quelques lignes supplémentaires avec une calculatrice, puis comparez avec le tableau « Résultats de contrôle » au bas de cette feuille.</t>
  </si>
  <si>
    <t>À calculer après avoir complété toute la feuille Données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</si>
</sst>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font>
      <sz val="11"/>
      <name val="Carlito"/>
    </font>
    <font>
      <b/>
      <sz val="22"/>
      <color rgb="FFFFFFFF"/>
      <name val="Aptos"/>
    </font>
    <font>
      <i/>
      <sz val="11"/>
      <color rgb="FFFFFFFF"/>
      <name val="Carlito"/>
    </font>
    <font>
      <b/>
      <sz val="14"/>
      <color rgb="FFFFFFFF"/>
      <name val="Carlito"/>
    </font>
    <font>
      <sz val="10"/>
      <color rgb="FF243447"/>
      <name val="Carlito"/>
    </font>
    <font>
      <b/>
      <sz val="10"/>
      <color rgb="FF17324D"/>
      <name val="Carlito"/>
    </font>
    <font>
      <b/>
      <sz val="10"/>
      <color rgb="FFFFFFFF"/>
      <name val="Carlito"/>
    </font>
    <font>
      <b/>
      <sz val="11"/>
      <color rgb="FFFFFFFF"/>
      <name val="Carlito"/>
    </font>
    <font>
      <b/>
      <sz val="13"/>
      <color rgb="FFFFFFFF"/>
      <name val="Carlito"/>
    </font>
    <font>
      <sz val="11"/>
      <color rgb="FF243447"/>
      <name val="Carlito"/>
    </font>
    <font>
      <b/>
      <sz val="20"/>
      <color rgb="FFFFFFFF"/>
      <name val="Carlito"/>
    </font>
    <font>
      <i/>
      <sz val="10"/>
      <color rgb="FF0F766E"/>
      <name val="Carlito"/>
    </font>
    <font>
      <b/>
      <sz val="11"/>
      <color rgb="FF243447"/>
      <name val="Carlito"/>
    </font>
  </fonts>
  <fills count="14">
    <fill>
      <patternFill patternType="none"/>
    </fill>
    <fill>
      <patternFill patternType="gray125"/>
    </fill>
    <fill>
      <patternFill patternType="solid">
        <fgColor rgb="FF17324D"/>
      </patternFill>
    </fill>
    <fill>
      <patternFill patternType="solid">
        <fgColor rgb="FF0F766E"/>
      </patternFill>
    </fill>
    <fill>
      <patternFill patternType="solid">
        <fgColor rgb="FFE6F0FA"/>
      </patternFill>
    </fill>
    <fill>
      <patternFill patternType="solid">
        <fgColor rgb="FFFFFFFF"/>
      </patternFill>
    </fill>
    <fill>
      <patternFill patternType="solid">
        <fgColor rgb="FFFFF8E8"/>
      </patternFill>
    </fill>
    <fill>
      <patternFill patternType="solid">
        <fgColor rgb="FFDDF4F1"/>
      </patternFill>
    </fill>
    <fill>
      <patternFill patternType="solid">
        <fgColor rgb="FFF2B544"/>
      </patternFill>
    </fill>
    <fill>
      <patternFill patternType="solid">
        <fgColor rgb="FF17324D"/>
      </patternFill>
    </fill>
    <fill>
      <patternFill patternType="solid">
        <fgColor rgb="FFDDF4F1"/>
      </patternFill>
    </fill>
    <fill>
      <patternFill patternType="solid">
        <fgColor rgb="FFE8EDF2"/>
      </patternFill>
    </fill>
    <fill>
      <patternFill patternType="solid">
        <fgColor rgb="FF0F766E"/>
      </patternFill>
    </fill>
    <fill>
      <patternFill patternType="solid">
        <fgColor rgb="FFF4F7FA"/>
      </patternFill>
    </fill>
  </fills>
  <borders count="14">
    <border>
      <left/>
      <right/>
      <top/>
      <bottom/>
      <diagonal/>
    </border>
    <border>
      <left style="thin">
        <color rgb="FFCCD7E0"/>
      </left>
      <right/>
      <top style="thin">
        <color rgb="FFCCD7E0"/>
      </top>
      <bottom/>
      <diagonal/>
    </border>
    <border>
      <left/>
      <right/>
      <top style="thin">
        <color rgb="FFCCD7E0"/>
      </top>
      <bottom/>
      <diagonal/>
    </border>
    <border>
      <left/>
      <right style="thin">
        <color rgb="FFCCD7E0"/>
      </right>
      <top style="thin">
        <color rgb="FFCCD7E0"/>
      </top>
      <bottom/>
      <diagonal/>
    </border>
    <border>
      <left style="thin">
        <color rgb="FFCCD7E0"/>
      </left>
      <right/>
      <top/>
      <bottom/>
      <diagonal/>
    </border>
    <border>
      <left/>
      <right style="thin">
        <color rgb="FFCCD7E0"/>
      </right>
      <top/>
      <bottom/>
      <diagonal/>
    </border>
    <border>
      <left style="thin">
        <color rgb="FFCCD7E0"/>
      </left>
      <right/>
      <top/>
      <bottom style="thin">
        <color rgb="FFCCD7E0"/>
      </bottom>
      <diagonal/>
    </border>
    <border>
      <left/>
      <right/>
      <top/>
      <bottom style="thin">
        <color rgb="FFCCD7E0"/>
      </bottom>
      <diagonal/>
    </border>
    <border>
      <left/>
      <right style="thin">
        <color rgb="FFCCD7E0"/>
      </right>
      <top/>
      <bottom style="thin">
        <color rgb="FFCCD7E0"/>
      </bottom>
      <diagonal/>
    </border>
    <border>
      <left style="thin">
        <color rgb="FFCCD7E0"/>
      </left>
      <right style="thin">
        <color rgb="FFCCD7E0"/>
      </right>
      <top style="thin">
        <color rgb="FFCCD7E0"/>
      </top>
      <bottom style="thin">
        <color rgb="FFCCD7E0"/>
      </bottom>
      <diagonal/>
    </border>
    <border>
      <left/>
      <right/>
      <top/>
      <bottom style="medium">
        <color rgb="FF8092A3"/>
      </bottom>
      <diagonal/>
    </border>
    <border>
      <left/>
      <right/>
      <top/>
      <bottom style="thin">
        <color rgb="FFE3E8ED"/>
      </bottom>
      <diagonal/>
    </border>
    <border>
      <left/>
      <right/>
      <top style="thin">
        <color rgb="FFE3E8ED"/>
      </top>
      <bottom style="thin">
        <color rgb="FFE3E8ED"/>
      </bottom>
      <diagonal/>
    </border>
    <border>
      <left/>
      <right/>
      <top style="thin">
        <color rgb="FFE3E8ED"/>
      </top>
      <bottom/>
      <diagonal/>
    </border>
  </borders>
  <cellStyleXfs count="1">
    <xf numFmtId="0" fontId="0" fillId="0" borderId="0"/>
  </cellStyleXfs>
  <cellXfs count="79">
    <xf numFmtId="0" fontId="0" fillId="0" borderId="0" xfId="0"/>
    <xf numFmtId="0" fontId="4" fillId="5" borderId="4" xfId="0" applyFont="1" applyFill="1" applyBorder="1" applyAlignment="1">
      <alignment vertical="top" wrapText="1"/>
    </xf>
    <xf numFmtId="0" fontId="4" fillId="5" borderId="0" xfId="0" applyFont="1" applyFill="1" applyAlignment="1">
      <alignment vertical="top" wrapText="1"/>
    </xf>
    <xf numFmtId="0" fontId="4" fillId="5" borderId="5" xfId="0" applyFont="1" applyFill="1" applyBorder="1" applyAlignment="1">
      <alignment vertical="top" wrapText="1"/>
    </xf>
    <xf numFmtId="0" fontId="4" fillId="5" borderId="6" xfId="0" applyFont="1" applyFill="1" applyBorder="1" applyAlignment="1">
      <alignment vertical="top" wrapText="1"/>
    </xf>
    <xf numFmtId="0" fontId="4" fillId="5" borderId="7" xfId="0" applyFont="1" applyFill="1" applyBorder="1" applyAlignment="1">
      <alignment vertical="top" wrapText="1"/>
    </xf>
    <xf numFmtId="0" fontId="4" fillId="5" borderId="8" xfId="0" applyFont="1" applyFill="1" applyBorder="1" applyAlignment="1">
      <alignment vertical="top" wrapText="1"/>
    </xf>
    <xf numFmtId="0" fontId="5" fillId="5" borderId="1" xfId="0" applyFont="1" applyFill="1" applyBorder="1" applyAlignment="1">
      <alignment vertical="top" wrapText="1"/>
    </xf>
    <xf numFmtId="0" fontId="5" fillId="5" borderId="2" xfId="0" applyFont="1" applyFill="1" applyBorder="1" applyAlignment="1">
      <alignment vertical="top" wrapText="1"/>
    </xf>
    <xf numFmtId="0" fontId="5" fillId="5" borderId="3" xfId="0" applyFont="1" applyFill="1" applyBorder="1" applyAlignment="1">
      <alignment vertical="top" wrapText="1"/>
    </xf>
    <xf numFmtId="0" fontId="6" fillId="2" borderId="1" xfId="0" applyFont="1" applyFill="1" applyBorder="1" applyAlignment="1">
      <alignment vertical="top" wrapText="1"/>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0" fillId="0" borderId="0" xfId="0" applyAlignment="1">
      <alignment wrapText="1"/>
    </xf>
    <xf numFmtId="0" fontId="7" fillId="2" borderId="0" xfId="0" applyFont="1" applyFill="1" applyAlignment="1">
      <alignment wrapText="1"/>
    </xf>
    <xf numFmtId="9" fontId="0" fillId="0" borderId="0" xfId="0" applyNumberFormat="1"/>
    <xf numFmtId="164" fontId="0" fillId="0" borderId="0" xfId="0" applyNumberFormat="1"/>
    <xf numFmtId="3" fontId="0" fillId="0" borderId="0" xfId="0" applyNumberFormat="1"/>
    <xf numFmtId="0" fontId="12" fillId="11" borderId="10" xfId="0" applyFont="1" applyFill="1" applyBorder="1"/>
    <xf numFmtId="0" fontId="9" fillId="0" borderId="11" xfId="0" applyFont="1" applyBorder="1"/>
    <xf numFmtId="0" fontId="9" fillId="0" borderId="12" xfId="0" applyFont="1" applyBorder="1"/>
    <xf numFmtId="0" fontId="9" fillId="0" borderId="13" xfId="0" applyFont="1" applyBorder="1"/>
    <xf numFmtId="164" fontId="9" fillId="0" borderId="11" xfId="0" applyNumberFormat="1" applyFont="1" applyBorder="1"/>
    <xf numFmtId="164" fontId="9" fillId="0" borderId="12" xfId="0" applyNumberFormat="1" applyFont="1" applyBorder="1"/>
    <xf numFmtId="164" fontId="9" fillId="0" borderId="13" xfId="0" applyNumberFormat="1" applyFont="1" applyBorder="1"/>
    <xf numFmtId="3" fontId="9" fillId="0" borderId="11" xfId="0" applyNumberFormat="1" applyFont="1" applyBorder="1"/>
    <xf numFmtId="3" fontId="9" fillId="0" borderId="12" xfId="0" applyNumberFormat="1" applyFont="1" applyBorder="1"/>
    <xf numFmtId="3" fontId="9" fillId="0" borderId="13" xfId="0" applyNumberFormat="1" applyFont="1" applyBorder="1"/>
    <xf numFmtId="9" fontId="9" fillId="0" borderId="11" xfId="0" applyNumberFormat="1" applyFont="1" applyBorder="1"/>
    <xf numFmtId="9" fontId="9" fillId="0" borderId="12" xfId="0" applyNumberFormat="1" applyFont="1" applyBorder="1"/>
    <xf numFmtId="9" fontId="9" fillId="0" borderId="13" xfId="0" applyNumberFormat="1" applyFont="1" applyBorder="1"/>
    <xf numFmtId="0" fontId="12" fillId="13" borderId="9" xfId="0" applyFont="1" applyFill="1" applyBorder="1"/>
    <xf numFmtId="0" fontId="3" fillId="3" borderId="0" xfId="0" applyFont="1" applyFill="1" applyAlignment="1">
      <alignment vertical="center" wrapText="1"/>
    </xf>
    <xf numFmtId="0" fontId="4" fillId="6" borderId="1" xfId="0" applyFont="1" applyFill="1" applyBorder="1" applyAlignment="1">
      <alignment vertical="top" wrapText="1"/>
    </xf>
    <xf numFmtId="0" fontId="4" fillId="6" borderId="2" xfId="0" applyFont="1" applyFill="1" applyBorder="1" applyAlignment="1">
      <alignment vertical="top" wrapText="1"/>
    </xf>
    <xf numFmtId="0" fontId="4" fillId="6" borderId="3" xfId="0" applyFont="1" applyFill="1" applyBorder="1" applyAlignment="1">
      <alignment vertical="top" wrapText="1"/>
    </xf>
    <xf numFmtId="0" fontId="4" fillId="6" borderId="4" xfId="0" applyFont="1" applyFill="1" applyBorder="1" applyAlignment="1">
      <alignment vertical="top" wrapText="1"/>
    </xf>
    <xf numFmtId="0" fontId="4" fillId="6" borderId="0" xfId="0" applyFont="1" applyFill="1" applyAlignment="1">
      <alignment vertical="top" wrapText="1"/>
    </xf>
    <xf numFmtId="0" fontId="4" fillId="6" borderId="5" xfId="0" applyFont="1" applyFill="1" applyBorder="1" applyAlignment="1">
      <alignment vertical="top" wrapText="1"/>
    </xf>
    <xf numFmtId="0" fontId="4" fillId="6" borderId="6" xfId="0" applyFont="1" applyFill="1" applyBorder="1" applyAlignment="1">
      <alignment vertical="top" wrapText="1"/>
    </xf>
    <xf numFmtId="0" fontId="4" fillId="6" borderId="7" xfId="0" applyFont="1" applyFill="1" applyBorder="1" applyAlignment="1">
      <alignment vertical="top" wrapText="1"/>
    </xf>
    <xf numFmtId="0" fontId="4" fillId="6" borderId="8" xfId="0" applyFont="1" applyFill="1" applyBorder="1" applyAlignment="1">
      <alignment vertical="top" wrapText="1"/>
    </xf>
    <xf numFmtId="0" fontId="1"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4" borderId="1" xfId="0" applyFont="1" applyFill="1" applyBorder="1" applyAlignment="1">
      <alignment vertical="top" wrapText="1"/>
    </xf>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4" fillId="4" borderId="4" xfId="0" applyFont="1" applyFill="1" applyBorder="1" applyAlignment="1">
      <alignment vertical="top" wrapText="1"/>
    </xf>
    <xf numFmtId="0" fontId="4" fillId="4" borderId="0" xfId="0" applyFont="1" applyFill="1" applyAlignment="1">
      <alignment vertical="top" wrapText="1"/>
    </xf>
    <xf numFmtId="0" fontId="4" fillId="4" borderId="5" xfId="0" applyFont="1" applyFill="1" applyBorder="1" applyAlignment="1">
      <alignment vertical="top" wrapText="1"/>
    </xf>
    <xf numFmtId="0" fontId="4" fillId="4" borderId="6" xfId="0" applyFont="1" applyFill="1" applyBorder="1" applyAlignment="1">
      <alignment vertical="top" wrapText="1"/>
    </xf>
    <xf numFmtId="0" fontId="4" fillId="4" borderId="7" xfId="0" applyFont="1" applyFill="1" applyBorder="1" applyAlignment="1">
      <alignment vertical="top" wrapText="1"/>
    </xf>
    <xf numFmtId="0" fontId="4" fillId="4" borderId="8" xfId="0" applyFont="1" applyFill="1" applyBorder="1" applyAlignment="1">
      <alignment vertical="top" wrapText="1"/>
    </xf>
    <xf numFmtId="0" fontId="10" fillId="9" borderId="0" xfId="0" applyFont="1" applyFill="1" applyAlignment="1">
      <alignment vertical="center"/>
    </xf>
    <xf numFmtId="0" fontId="11" fillId="10" borderId="0" xfId="0" applyFont="1" applyFill="1" applyAlignment="1">
      <alignment wrapText="1"/>
    </xf>
    <xf numFmtId="0" fontId="2" fillId="12" borderId="0" xfId="0" applyFont="1" applyFill="1" applyAlignment="1">
      <alignment wrapText="1"/>
    </xf>
    <xf numFmtId="0" fontId="7" fillId="9" borderId="0" xfId="0" applyFont="1" applyFill="1"/>
    <xf numFmtId="0" fontId="12" fillId="13" borderId="9" xfId="0" applyFont="1" applyFill="1" applyBorder="1"/>
    <xf numFmtId="0" fontId="3" fillId="2" borderId="0" xfId="0" applyFont="1" applyFill="1" applyAlignment="1">
      <alignment vertical="center"/>
    </xf>
    <xf numFmtId="0" fontId="3" fillId="8" borderId="0" xfId="0" applyFont="1" applyFill="1" applyAlignment="1">
      <alignment vertical="center"/>
    </xf>
    <xf numFmtId="0" fontId="4" fillId="5" borderId="1" xfId="0" applyFont="1" applyFill="1" applyBorder="1" applyAlignment="1">
      <alignment vertical="top" wrapText="1"/>
    </xf>
    <xf numFmtId="0" fontId="4" fillId="5" borderId="2" xfId="0" applyFont="1" applyFill="1" applyBorder="1" applyAlignment="1">
      <alignment vertical="top" wrapText="1"/>
    </xf>
    <xf numFmtId="0" fontId="4" fillId="5" borderId="3" xfId="0" applyFont="1" applyFill="1" applyBorder="1" applyAlignment="1">
      <alignment vertical="top" wrapText="1"/>
    </xf>
    <xf numFmtId="0" fontId="4" fillId="5" borderId="4" xfId="0" applyFont="1" applyFill="1" applyBorder="1" applyAlignment="1">
      <alignment vertical="top" wrapText="1"/>
    </xf>
    <xf numFmtId="0" fontId="4" fillId="5" borderId="0" xfId="0" applyFont="1" applyFill="1" applyAlignment="1">
      <alignment vertical="top" wrapText="1"/>
    </xf>
    <xf numFmtId="0" fontId="4" fillId="5" borderId="5" xfId="0" applyFont="1" applyFill="1" applyBorder="1" applyAlignment="1">
      <alignment vertical="top" wrapText="1"/>
    </xf>
    <xf numFmtId="0" fontId="4" fillId="5" borderId="6" xfId="0" applyFont="1" applyFill="1" applyBorder="1" applyAlignment="1">
      <alignment vertical="top" wrapText="1"/>
    </xf>
    <xf numFmtId="0" fontId="4" fillId="5" borderId="7" xfId="0" applyFont="1" applyFill="1" applyBorder="1" applyAlignment="1">
      <alignment vertical="top" wrapText="1"/>
    </xf>
    <xf numFmtId="0" fontId="4" fillId="5" borderId="8" xfId="0" applyFont="1" applyFill="1" applyBorder="1" applyAlignment="1">
      <alignment vertical="top" wrapText="1"/>
    </xf>
    <xf numFmtId="0" fontId="4" fillId="7" borderId="1" xfId="0" applyFont="1" applyFill="1" applyBorder="1" applyAlignment="1">
      <alignment vertical="top" wrapText="1"/>
    </xf>
    <xf numFmtId="0" fontId="4" fillId="7" borderId="2" xfId="0" applyFont="1" applyFill="1" applyBorder="1" applyAlignment="1">
      <alignment vertical="top" wrapText="1"/>
    </xf>
    <xf numFmtId="0" fontId="4" fillId="7" borderId="3" xfId="0" applyFont="1" applyFill="1" applyBorder="1" applyAlignment="1">
      <alignment vertical="top" wrapText="1"/>
    </xf>
    <xf numFmtId="0" fontId="4" fillId="7" borderId="6" xfId="0" applyFont="1" applyFill="1" applyBorder="1" applyAlignment="1">
      <alignment vertical="top" wrapText="1"/>
    </xf>
    <xf numFmtId="0" fontId="4" fillId="7" borderId="7" xfId="0" applyFont="1" applyFill="1" applyBorder="1" applyAlignment="1">
      <alignment vertical="top" wrapText="1"/>
    </xf>
    <xf numFmtId="0" fontId="4" fillId="7" borderId="8" xfId="0" applyFont="1" applyFill="1" applyBorder="1" applyAlignment="1">
      <alignment vertical="top" wrapText="1"/>
    </xf>
    <xf numFmtId="0" fontId="8" fillId="3" borderId="0" xfId="0" applyFont="1" applyFill="1" applyAlignment="1">
      <alignment vertical="center"/>
    </xf>
    <xf numFmtId="0" fontId="1" fillId="2" borderId="0" xfId="0" applyFont="1" applyFill="1" applyAlignment="1">
      <alignment vertical="center" wrapText="1"/>
    </xf>
    <xf numFmtId="0" fontId="0" fillId="0" borderId="0" xfId="0"/>
  </cellXfs>
  <cellStyles count="1">
    <cellStyle name="Normal" xfId="0" builtinId="0"/>
  </cellStyles>
  <dxfs count="2">
    <dxf>
      <font>
        <b/>
        <color rgb="FF006100"/>
      </font>
      <fill>
        <patternFill>
          <bgColor rgb="FFC6EFCE"/>
        </patternFill>
      </fill>
    </dxf>
    <dxf>
      <font>
        <b/>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CorrigeComplet" displayName="TableauCorrigeComplet" ref="A4:K23" totalsRowShown="0">
  <tableColumns count="11">
    <tableColumn id="1" xr3:uid="{00000000-0010-0000-0000-000001000000}" name="Date"/>
    <tableColumn id="2" xr3:uid="{00000000-0010-0000-0000-000002000000}" name="N° vente"/>
    <tableColumn id="3" xr3:uid="{00000000-0010-0000-0000-000003000000}" name="Région"/>
    <tableColumn id="4" xr3:uid="{00000000-0010-0000-0000-000004000000}" name="Commercial·e"/>
    <tableColumn id="5" xr3:uid="{00000000-0010-0000-0000-000005000000}" name="Produit"/>
    <tableColumn id="6" xr3:uid="{00000000-0010-0000-0000-000006000000}" name="Quantité"/>
    <tableColumn id="7" xr3:uid="{00000000-0010-0000-0000-000007000000}" name="Prix unitaire"/>
    <tableColumn id="8" xr3:uid="{00000000-0010-0000-0000-000008000000}" name="Remise %"/>
    <tableColumn id="9" xr3:uid="{00000000-0010-0000-0000-000009000000}" name="Montant brut"/>
    <tableColumn id="10" xr3:uid="{00000000-0010-0000-0000-00000A000000}" name="Remise CHF"/>
    <tableColumn id="11" xr3:uid="{00000000-0010-0000-0000-00000B000000}" name="Montant net"/>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showGridLines="0" workbookViewId="0">
      <selection sqref="A1:J1"/>
    </sheetView>
  </sheetViews>
  <sheetFormatPr baseColWidth="10" defaultColWidth="8.83203125" defaultRowHeight="14"/>
  <cols>
    <col min="1" max="1" width="13" customWidth="1"/>
    <col min="2" max="2" width="27" customWidth="1"/>
    <col min="3" max="5" width="15" customWidth="1"/>
    <col min="6" max="6" width="16" customWidth="1"/>
    <col min="7" max="10" width="15" customWidth="1"/>
  </cols>
  <sheetData>
    <row r="1" spans="1:10" ht="36" customHeight="1">
      <c r="A1" s="42" t="s">
        <v>0</v>
      </c>
      <c r="B1" s="42"/>
      <c r="C1" s="42"/>
      <c r="D1" s="42"/>
      <c r="E1" s="42"/>
      <c r="F1" s="42"/>
      <c r="G1" s="42"/>
      <c r="H1" s="42"/>
      <c r="I1" s="42"/>
      <c r="J1" s="42"/>
    </row>
    <row r="2" spans="1:10" ht="25" customHeight="1">
      <c r="A2" s="43" t="s">
        <v>1</v>
      </c>
      <c r="B2" s="43"/>
      <c r="C2" s="43"/>
      <c r="D2" s="43"/>
      <c r="E2" s="43"/>
      <c r="F2" s="43"/>
      <c r="G2" s="43"/>
      <c r="H2" s="43"/>
      <c r="I2" s="43"/>
      <c r="J2" s="43"/>
    </row>
    <row r="4" spans="1:10" ht="26" customHeight="1">
      <c r="A4" s="44" t="s">
        <v>2</v>
      </c>
      <c r="B4" s="44"/>
      <c r="C4" s="44"/>
      <c r="D4" s="44"/>
      <c r="E4" s="44"/>
      <c r="F4" s="44"/>
      <c r="G4" s="44"/>
      <c r="H4" s="44"/>
      <c r="I4" s="44"/>
      <c r="J4" s="44"/>
    </row>
    <row r="5" spans="1:10">
      <c r="A5" s="45" t="s">
        <v>3</v>
      </c>
      <c r="B5" s="46"/>
      <c r="C5" s="46"/>
      <c r="D5" s="46"/>
      <c r="E5" s="46"/>
      <c r="F5" s="46"/>
      <c r="G5" s="46"/>
      <c r="H5" s="46"/>
      <c r="I5" s="46"/>
      <c r="J5" s="47"/>
    </row>
    <row r="6" spans="1:10">
      <c r="A6" s="48"/>
      <c r="B6" s="49"/>
      <c r="C6" s="49"/>
      <c r="D6" s="49"/>
      <c r="E6" s="49"/>
      <c r="F6" s="49"/>
      <c r="G6" s="49"/>
      <c r="H6" s="49"/>
      <c r="I6" s="49"/>
      <c r="J6" s="50"/>
    </row>
    <row r="7" spans="1:10">
      <c r="A7" s="48"/>
      <c r="B7" s="49"/>
      <c r="C7" s="49"/>
      <c r="D7" s="49"/>
      <c r="E7" s="49"/>
      <c r="F7" s="49"/>
      <c r="G7" s="49"/>
      <c r="H7" s="49"/>
      <c r="I7" s="49"/>
      <c r="J7" s="50"/>
    </row>
    <row r="8" spans="1:10">
      <c r="A8" s="51"/>
      <c r="B8" s="52"/>
      <c r="C8" s="52"/>
      <c r="D8" s="52"/>
      <c r="E8" s="52"/>
      <c r="F8" s="52"/>
      <c r="G8" s="52"/>
      <c r="H8" s="52"/>
      <c r="I8" s="52"/>
      <c r="J8" s="53"/>
    </row>
    <row r="9" spans="1:10">
      <c r="A9" s="13"/>
      <c r="B9" s="13"/>
      <c r="C9" s="13"/>
      <c r="D9" s="13"/>
      <c r="E9" s="13"/>
      <c r="F9" s="13"/>
      <c r="G9" s="13"/>
      <c r="H9" s="13"/>
      <c r="I9" s="13"/>
      <c r="J9" s="13"/>
    </row>
    <row r="10" spans="1:10" ht="26" customHeight="1">
      <c r="A10" s="32" t="s">
        <v>4</v>
      </c>
      <c r="B10" s="32"/>
      <c r="C10" s="32"/>
      <c r="D10" s="32"/>
      <c r="E10" s="32"/>
      <c r="F10" s="32"/>
      <c r="G10" s="32"/>
      <c r="H10" s="32"/>
      <c r="I10" s="32"/>
      <c r="J10" s="32"/>
    </row>
    <row r="11" spans="1:10" ht="38" customHeight="1">
      <c r="A11" s="7" t="s">
        <v>5</v>
      </c>
      <c r="B11" s="8"/>
      <c r="C11" s="8"/>
      <c r="D11" s="8"/>
      <c r="E11" s="8"/>
      <c r="F11" s="8"/>
      <c r="G11" s="8"/>
      <c r="H11" s="8"/>
      <c r="I11" s="8"/>
      <c r="J11" s="9"/>
    </row>
    <row r="12" spans="1:10" ht="48" customHeight="1">
      <c r="A12" s="1" t="s">
        <v>6</v>
      </c>
      <c r="B12" s="2" t="s">
        <v>7</v>
      </c>
      <c r="C12" s="2"/>
      <c r="D12" s="2"/>
      <c r="E12" s="2"/>
      <c r="F12" s="2" t="s">
        <v>8</v>
      </c>
      <c r="G12" s="2" t="s">
        <v>9</v>
      </c>
      <c r="H12" s="2"/>
      <c r="I12" s="2"/>
      <c r="J12" s="3"/>
    </row>
    <row r="13" spans="1:10" ht="48" customHeight="1">
      <c r="A13" s="1" t="s">
        <v>10</v>
      </c>
      <c r="B13" s="2" t="s">
        <v>11</v>
      </c>
      <c r="C13" s="2"/>
      <c r="D13" s="2"/>
      <c r="E13" s="2"/>
      <c r="F13" s="2" t="s">
        <v>12</v>
      </c>
      <c r="G13" s="2" t="s">
        <v>13</v>
      </c>
      <c r="H13" s="2"/>
      <c r="I13" s="2"/>
      <c r="J13" s="3"/>
    </row>
    <row r="14" spans="1:10" ht="48" customHeight="1">
      <c r="A14" s="1" t="s">
        <v>14</v>
      </c>
      <c r="B14" s="2" t="s">
        <v>15</v>
      </c>
      <c r="C14" s="2"/>
      <c r="D14" s="2"/>
      <c r="E14" s="2"/>
      <c r="F14" s="2" t="s">
        <v>16</v>
      </c>
      <c r="G14" s="2" t="s">
        <v>17</v>
      </c>
      <c r="H14" s="2"/>
      <c r="I14" s="2"/>
      <c r="J14" s="3"/>
    </row>
    <row r="15" spans="1:10" ht="48" customHeight="1">
      <c r="A15" s="4" t="s">
        <v>18</v>
      </c>
      <c r="B15" s="5" t="s">
        <v>19</v>
      </c>
      <c r="C15" s="5"/>
      <c r="D15" s="5"/>
      <c r="E15" s="5"/>
      <c r="F15" s="5" t="s">
        <v>20</v>
      </c>
      <c r="G15" s="5" t="s">
        <v>21</v>
      </c>
      <c r="H15" s="5"/>
      <c r="I15" s="5"/>
      <c r="J15" s="6"/>
    </row>
    <row r="16" spans="1:10">
      <c r="A16" s="13"/>
      <c r="B16" s="13"/>
      <c r="C16" s="13"/>
      <c r="D16" s="13"/>
      <c r="E16" s="13"/>
      <c r="F16" s="13"/>
      <c r="G16" s="13"/>
      <c r="H16" s="13"/>
      <c r="I16" s="13"/>
      <c r="J16" s="13"/>
    </row>
    <row r="17" spans="1:10" ht="26" customHeight="1">
      <c r="A17" s="32" t="s">
        <v>22</v>
      </c>
      <c r="B17" s="32"/>
      <c r="C17" s="32"/>
      <c r="D17" s="32"/>
      <c r="E17" s="32"/>
      <c r="F17" s="32"/>
      <c r="G17" s="32"/>
      <c r="H17" s="32"/>
      <c r="I17" s="32"/>
      <c r="J17" s="32"/>
    </row>
    <row r="18" spans="1:10">
      <c r="A18" s="10" t="s">
        <v>23</v>
      </c>
      <c r="B18" s="11" t="s">
        <v>24</v>
      </c>
      <c r="C18" s="11"/>
      <c r="D18" s="11"/>
      <c r="E18" s="11"/>
      <c r="F18" s="11" t="s">
        <v>25</v>
      </c>
      <c r="G18" s="11"/>
      <c r="H18" s="11"/>
      <c r="I18" s="11"/>
      <c r="J18" s="12"/>
    </row>
    <row r="19" spans="1:10" ht="32" customHeight="1">
      <c r="A19" s="1" t="s">
        <v>26</v>
      </c>
      <c r="B19" s="2" t="s">
        <v>27</v>
      </c>
      <c r="C19" s="2"/>
      <c r="D19" s="2"/>
      <c r="E19" s="2"/>
      <c r="F19" s="2" t="s">
        <v>28</v>
      </c>
      <c r="G19" s="2"/>
      <c r="H19" s="2"/>
      <c r="I19" s="2"/>
      <c r="J19" s="3"/>
    </row>
    <row r="20" spans="1:10" ht="32" customHeight="1">
      <c r="A20" s="1" t="s">
        <v>29</v>
      </c>
      <c r="B20" s="2" t="s">
        <v>30</v>
      </c>
      <c r="C20" s="2"/>
      <c r="D20" s="2"/>
      <c r="E20" s="2"/>
      <c r="F20" s="2" t="s">
        <v>31</v>
      </c>
      <c r="G20" s="2"/>
      <c r="H20" s="2"/>
      <c r="I20" s="2"/>
      <c r="J20" s="3"/>
    </row>
    <row r="21" spans="1:10" ht="32" customHeight="1">
      <c r="A21" s="4" t="s">
        <v>32</v>
      </c>
      <c r="B21" s="5" t="s">
        <v>33</v>
      </c>
      <c r="C21" s="5"/>
      <c r="D21" s="5"/>
      <c r="E21" s="5"/>
      <c r="F21" s="5" t="s">
        <v>34</v>
      </c>
      <c r="G21" s="5"/>
      <c r="H21" s="5"/>
      <c r="I21" s="5"/>
      <c r="J21" s="6"/>
    </row>
    <row r="22" spans="1:10">
      <c r="A22" s="13"/>
      <c r="B22" s="13"/>
      <c r="C22" s="13"/>
      <c r="D22" s="13"/>
      <c r="E22" s="13"/>
      <c r="F22" s="13"/>
      <c r="G22" s="13"/>
      <c r="H22" s="13"/>
      <c r="I22" s="13"/>
      <c r="J22" s="13"/>
    </row>
    <row r="23" spans="1:10" ht="26" customHeight="1">
      <c r="A23" s="32" t="s">
        <v>35</v>
      </c>
      <c r="B23" s="32"/>
      <c r="C23" s="32"/>
      <c r="D23" s="32"/>
      <c r="E23" s="32"/>
      <c r="F23" s="32"/>
      <c r="G23" s="32"/>
      <c r="H23" s="32"/>
      <c r="I23" s="32"/>
      <c r="J23" s="32"/>
    </row>
    <row r="24" spans="1:10" ht="28">
      <c r="A24" s="10" t="s">
        <v>36</v>
      </c>
      <c r="B24" s="11" t="s">
        <v>37</v>
      </c>
      <c r="C24" s="11" t="s">
        <v>38</v>
      </c>
      <c r="D24" s="11"/>
      <c r="E24" s="11"/>
      <c r="F24" s="11"/>
      <c r="G24" s="11"/>
      <c r="H24" s="11"/>
      <c r="I24" s="11"/>
      <c r="J24" s="12"/>
    </row>
    <row r="25" spans="1:10" ht="42" customHeight="1">
      <c r="A25" s="1" t="s">
        <v>6</v>
      </c>
      <c r="B25" s="2" t="s">
        <v>39</v>
      </c>
      <c r="C25" s="2" t="s">
        <v>40</v>
      </c>
      <c r="D25" s="2"/>
      <c r="E25" s="2"/>
      <c r="F25" s="2"/>
      <c r="G25" s="2"/>
      <c r="H25" s="2"/>
      <c r="I25" s="2"/>
      <c r="J25" s="3"/>
    </row>
    <row r="26" spans="1:10" ht="42" customHeight="1">
      <c r="A26" s="1" t="s">
        <v>8</v>
      </c>
      <c r="B26" s="2" t="s">
        <v>180</v>
      </c>
      <c r="C26" s="2" t="s">
        <v>41</v>
      </c>
      <c r="D26" s="2"/>
      <c r="E26" s="2"/>
      <c r="F26" s="2"/>
      <c r="G26" s="2"/>
      <c r="H26" s="2"/>
      <c r="I26" s="2"/>
      <c r="J26" s="3"/>
    </row>
    <row r="27" spans="1:10" ht="42" customHeight="1">
      <c r="A27" s="1" t="s">
        <v>10</v>
      </c>
      <c r="B27" s="2" t="s">
        <v>42</v>
      </c>
      <c r="C27" s="2" t="s">
        <v>43</v>
      </c>
      <c r="D27" s="2"/>
      <c r="E27" s="2"/>
      <c r="F27" s="2"/>
      <c r="G27" s="2"/>
      <c r="H27" s="2"/>
      <c r="I27" s="2"/>
      <c r="J27" s="3"/>
    </row>
    <row r="28" spans="1:10" ht="42" customHeight="1">
      <c r="A28" s="1" t="s">
        <v>12</v>
      </c>
      <c r="B28" s="2" t="s">
        <v>44</v>
      </c>
      <c r="C28" s="2" t="s">
        <v>45</v>
      </c>
      <c r="D28" s="2"/>
      <c r="E28" s="2"/>
      <c r="F28" s="2"/>
      <c r="G28" s="2"/>
      <c r="H28" s="2"/>
      <c r="I28" s="2"/>
      <c r="J28" s="3"/>
    </row>
    <row r="29" spans="1:10" ht="42" customHeight="1">
      <c r="A29" s="1" t="s">
        <v>14</v>
      </c>
      <c r="B29" s="2" t="s">
        <v>46</v>
      </c>
      <c r="C29" s="2" t="s">
        <v>47</v>
      </c>
      <c r="D29" s="2"/>
      <c r="E29" s="2"/>
      <c r="F29" s="2"/>
      <c r="G29" s="2"/>
      <c r="H29" s="2"/>
      <c r="I29" s="2"/>
      <c r="J29" s="3"/>
    </row>
    <row r="30" spans="1:10" ht="42" customHeight="1">
      <c r="A30" s="1" t="s">
        <v>16</v>
      </c>
      <c r="B30" s="2" t="s">
        <v>48</v>
      </c>
      <c r="C30" s="2" t="s">
        <v>49</v>
      </c>
      <c r="D30" s="2"/>
      <c r="E30" s="2"/>
      <c r="F30" s="2"/>
      <c r="G30" s="2"/>
      <c r="H30" s="2"/>
      <c r="I30" s="2"/>
      <c r="J30" s="3"/>
    </row>
    <row r="31" spans="1:10" ht="42" customHeight="1">
      <c r="A31" s="1" t="s">
        <v>18</v>
      </c>
      <c r="B31" s="2" t="s">
        <v>50</v>
      </c>
      <c r="C31" s="2" t="s">
        <v>51</v>
      </c>
      <c r="D31" s="2"/>
      <c r="E31" s="2"/>
      <c r="F31" s="2"/>
      <c r="G31" s="2"/>
      <c r="H31" s="2"/>
      <c r="I31" s="2"/>
      <c r="J31" s="3"/>
    </row>
    <row r="32" spans="1:10" ht="42" customHeight="1">
      <c r="A32" s="4" t="s">
        <v>20</v>
      </c>
      <c r="B32" s="5" t="s">
        <v>52</v>
      </c>
      <c r="C32" s="5" t="s">
        <v>53</v>
      </c>
      <c r="D32" s="5"/>
      <c r="E32" s="5"/>
      <c r="F32" s="5"/>
      <c r="G32" s="5"/>
      <c r="H32" s="5"/>
      <c r="I32" s="5"/>
      <c r="J32" s="6"/>
    </row>
    <row r="33" spans="1:10">
      <c r="A33" s="13"/>
      <c r="B33" s="13"/>
      <c r="C33" s="13"/>
      <c r="D33" s="13"/>
      <c r="E33" s="13"/>
      <c r="F33" s="13"/>
      <c r="G33" s="13"/>
      <c r="H33" s="13"/>
      <c r="I33" s="13"/>
      <c r="J33" s="13"/>
    </row>
    <row r="34" spans="1:10" ht="26" customHeight="1">
      <c r="A34" s="32" t="s">
        <v>54</v>
      </c>
      <c r="B34" s="32"/>
      <c r="C34" s="32"/>
      <c r="D34" s="32"/>
      <c r="E34" s="32"/>
      <c r="F34" s="32"/>
      <c r="G34" s="32"/>
      <c r="H34" s="32"/>
      <c r="I34" s="32"/>
      <c r="J34" s="32"/>
    </row>
    <row r="35" spans="1:10">
      <c r="A35" s="10" t="s">
        <v>55</v>
      </c>
      <c r="B35" s="11" t="s">
        <v>56</v>
      </c>
      <c r="C35" s="11" t="s">
        <v>57</v>
      </c>
      <c r="D35" s="11" t="s">
        <v>58</v>
      </c>
      <c r="E35" s="11"/>
      <c r="F35" s="11"/>
      <c r="G35" s="11"/>
      <c r="H35" s="11"/>
      <c r="I35" s="11"/>
      <c r="J35" s="12"/>
    </row>
    <row r="36" spans="1:10" ht="44" customHeight="1">
      <c r="A36" s="1" t="s">
        <v>59</v>
      </c>
      <c r="B36" s="2" t="s">
        <v>60</v>
      </c>
      <c r="C36" s="2" t="s">
        <v>60</v>
      </c>
      <c r="D36" s="2" t="s">
        <v>61</v>
      </c>
      <c r="E36" s="2"/>
      <c r="F36" s="2"/>
      <c r="G36" s="2"/>
      <c r="H36" s="2"/>
      <c r="I36" s="2"/>
      <c r="J36" s="3"/>
    </row>
    <row r="37" spans="1:10" ht="44" customHeight="1">
      <c r="A37" s="1" t="s">
        <v>62</v>
      </c>
      <c r="B37" s="2" t="s">
        <v>60</v>
      </c>
      <c r="C37" s="2" t="s">
        <v>60</v>
      </c>
      <c r="D37" s="2" t="s">
        <v>63</v>
      </c>
      <c r="E37" s="2"/>
      <c r="F37" s="2"/>
      <c r="G37" s="2"/>
      <c r="H37" s="2"/>
      <c r="I37" s="2"/>
      <c r="J37" s="3"/>
    </row>
    <row r="38" spans="1:10" ht="44" customHeight="1">
      <c r="A38" s="1" t="s">
        <v>64</v>
      </c>
      <c r="B38" s="2" t="s">
        <v>60</v>
      </c>
      <c r="C38" s="2" t="s">
        <v>60</v>
      </c>
      <c r="D38" s="2" t="s">
        <v>65</v>
      </c>
      <c r="E38" s="2"/>
      <c r="F38" s="2"/>
      <c r="G38" s="2"/>
      <c r="H38" s="2"/>
      <c r="I38" s="2"/>
      <c r="J38" s="3"/>
    </row>
    <row r="39" spans="1:10" ht="44" customHeight="1">
      <c r="A39" s="4" t="s">
        <v>66</v>
      </c>
      <c r="B39" s="5" t="s">
        <v>60</v>
      </c>
      <c r="C39" s="5" t="s">
        <v>60</v>
      </c>
      <c r="D39" s="5" t="s">
        <v>67</v>
      </c>
      <c r="E39" s="5"/>
      <c r="F39" s="5"/>
      <c r="G39" s="5"/>
      <c r="H39" s="5"/>
      <c r="I39" s="5"/>
      <c r="J39" s="6"/>
    </row>
    <row r="40" spans="1:10">
      <c r="A40" s="13"/>
      <c r="B40" s="13"/>
      <c r="C40" s="13"/>
      <c r="D40" s="13"/>
      <c r="E40" s="13"/>
      <c r="F40" s="13"/>
      <c r="G40" s="13"/>
      <c r="H40" s="13"/>
      <c r="I40" s="13"/>
      <c r="J40" s="13"/>
    </row>
    <row r="41" spans="1:10" ht="26" customHeight="1">
      <c r="A41" s="32" t="s">
        <v>68</v>
      </c>
      <c r="B41" s="32"/>
      <c r="C41" s="32"/>
      <c r="D41" s="32"/>
      <c r="E41" s="32"/>
      <c r="F41" s="32"/>
      <c r="G41" s="32"/>
      <c r="H41" s="32"/>
      <c r="I41" s="32"/>
      <c r="J41" s="32"/>
    </row>
    <row r="42" spans="1:10">
      <c r="A42" s="33" t="s">
        <v>69</v>
      </c>
      <c r="B42" s="34"/>
      <c r="C42" s="34"/>
      <c r="D42" s="34"/>
      <c r="E42" s="34"/>
      <c r="F42" s="34"/>
      <c r="G42" s="34"/>
      <c r="H42" s="34"/>
      <c r="I42" s="34"/>
      <c r="J42" s="35"/>
    </row>
    <row r="43" spans="1:10">
      <c r="A43" s="36"/>
      <c r="B43" s="37"/>
      <c r="C43" s="37"/>
      <c r="D43" s="37"/>
      <c r="E43" s="37"/>
      <c r="F43" s="37"/>
      <c r="G43" s="37"/>
      <c r="H43" s="37"/>
      <c r="I43" s="37"/>
      <c r="J43" s="38"/>
    </row>
    <row r="44" spans="1:10">
      <c r="A44" s="36"/>
      <c r="B44" s="37"/>
      <c r="C44" s="37"/>
      <c r="D44" s="37"/>
      <c r="E44" s="37"/>
      <c r="F44" s="37"/>
      <c r="G44" s="37"/>
      <c r="H44" s="37"/>
      <c r="I44" s="37"/>
      <c r="J44" s="38"/>
    </row>
    <row r="45" spans="1:10">
      <c r="A45" s="36"/>
      <c r="B45" s="37"/>
      <c r="C45" s="37"/>
      <c r="D45" s="37"/>
      <c r="E45" s="37"/>
      <c r="F45" s="37"/>
      <c r="G45" s="37"/>
      <c r="H45" s="37"/>
      <c r="I45" s="37"/>
      <c r="J45" s="38"/>
    </row>
    <row r="46" spans="1:10">
      <c r="A46" s="36"/>
      <c r="B46" s="37"/>
      <c r="C46" s="37"/>
      <c r="D46" s="37"/>
      <c r="E46" s="37"/>
      <c r="F46" s="37"/>
      <c r="G46" s="37"/>
      <c r="H46" s="37"/>
      <c r="I46" s="37"/>
      <c r="J46" s="38"/>
    </row>
    <row r="47" spans="1:10">
      <c r="A47" s="36"/>
      <c r="B47" s="37"/>
      <c r="C47" s="37"/>
      <c r="D47" s="37"/>
      <c r="E47" s="37"/>
      <c r="F47" s="37"/>
      <c r="G47" s="37"/>
      <c r="H47" s="37"/>
      <c r="I47" s="37"/>
      <c r="J47" s="38"/>
    </row>
    <row r="48" spans="1:10">
      <c r="A48" s="39"/>
      <c r="B48" s="40"/>
      <c r="C48" s="40"/>
      <c r="D48" s="40"/>
      <c r="E48" s="40"/>
      <c r="F48" s="40"/>
      <c r="G48" s="40"/>
      <c r="H48" s="40"/>
      <c r="I48" s="40"/>
      <c r="J48" s="41"/>
    </row>
  </sheetData>
  <mergeCells count="10">
    <mergeCell ref="A1:J1"/>
    <mergeCell ref="A2:J2"/>
    <mergeCell ref="A4:J4"/>
    <mergeCell ref="A5:J8"/>
    <mergeCell ref="A10:J10"/>
    <mergeCell ref="A17:J17"/>
    <mergeCell ref="A23:J23"/>
    <mergeCell ref="A34:J34"/>
    <mergeCell ref="A41:J41"/>
    <mergeCell ref="A42:J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sqref="A1:H1"/>
    </sheetView>
  </sheetViews>
  <sheetFormatPr baseColWidth="10" defaultColWidth="8.83203125" defaultRowHeight="14"/>
  <cols>
    <col min="1" max="2" width="13" customWidth="1"/>
    <col min="3" max="4" width="20" customWidth="1"/>
    <col min="5" max="5" width="22" customWidth="1"/>
    <col min="6" max="6" width="11" customWidth="1"/>
    <col min="7" max="7" width="16" customWidth="1"/>
    <col min="8" max="8" width="12" customWidth="1"/>
    <col min="9" max="10" width="16" customWidth="1"/>
    <col min="11" max="11" width="12" customWidth="1"/>
  </cols>
  <sheetData>
    <row r="1" spans="1:8" ht="36" customHeight="1">
      <c r="A1" s="54" t="s">
        <v>181</v>
      </c>
      <c r="B1" s="54"/>
      <c r="C1" s="54"/>
      <c r="D1" s="54"/>
      <c r="E1" s="54"/>
      <c r="F1" s="54"/>
      <c r="G1" s="54"/>
      <c r="H1" s="54"/>
    </row>
    <row r="2" spans="1:8" ht="25" customHeight="1">
      <c r="A2" s="55" t="s">
        <v>182</v>
      </c>
      <c r="B2" s="55"/>
      <c r="C2" s="55"/>
      <c r="D2" s="55"/>
      <c r="E2" s="55"/>
      <c r="F2" s="55"/>
      <c r="G2" s="55"/>
      <c r="H2" s="55"/>
    </row>
    <row r="4" spans="1:8" ht="15">
      <c r="A4" s="18" t="s">
        <v>183</v>
      </c>
      <c r="B4" s="18" t="s">
        <v>184</v>
      </c>
      <c r="C4" s="18" t="s">
        <v>185</v>
      </c>
      <c r="D4" s="18" t="s">
        <v>186</v>
      </c>
      <c r="E4" s="18" t="s">
        <v>187</v>
      </c>
      <c r="F4" s="18" t="s">
        <v>188</v>
      </c>
      <c r="G4" s="18" t="s">
        <v>189</v>
      </c>
      <c r="H4" s="18" t="s">
        <v>190</v>
      </c>
    </row>
    <row r="5" spans="1:8">
      <c r="A5" s="22">
        <v>46025</v>
      </c>
      <c r="B5" s="19" t="s">
        <v>191</v>
      </c>
      <c r="C5" s="19" t="s">
        <v>192</v>
      </c>
      <c r="D5" s="19" t="s">
        <v>193</v>
      </c>
      <c r="E5" s="19" t="s">
        <v>194</v>
      </c>
      <c r="F5" s="25">
        <v>8</v>
      </c>
      <c r="G5" s="19">
        <v>349</v>
      </c>
      <c r="H5" s="28">
        <v>0.05</v>
      </c>
    </row>
    <row r="6" spans="1:8">
      <c r="A6" s="23">
        <v>46026</v>
      </c>
      <c r="B6" s="20" t="s">
        <v>195</v>
      </c>
      <c r="C6" s="20" t="s">
        <v>196</v>
      </c>
      <c r="D6" s="20" t="s">
        <v>197</v>
      </c>
      <c r="E6" s="20" t="s">
        <v>198</v>
      </c>
      <c r="F6" s="26">
        <v>3</v>
      </c>
      <c r="G6" s="20">
        <v>899</v>
      </c>
      <c r="H6" s="29">
        <v>0.08</v>
      </c>
    </row>
    <row r="7" spans="1:8">
      <c r="A7" s="23">
        <v>46027</v>
      </c>
      <c r="B7" s="20" t="s">
        <v>199</v>
      </c>
      <c r="C7" s="20" t="s">
        <v>200</v>
      </c>
      <c r="D7" s="20" t="s">
        <v>201</v>
      </c>
      <c r="E7" s="20" t="s">
        <v>202</v>
      </c>
      <c r="F7" s="26">
        <v>12</v>
      </c>
      <c r="G7" s="20">
        <v>119</v>
      </c>
      <c r="H7" s="29">
        <v>0</v>
      </c>
    </row>
    <row r="8" spans="1:8">
      <c r="A8" s="23">
        <v>46028</v>
      </c>
      <c r="B8" s="20" t="s">
        <v>203</v>
      </c>
      <c r="C8" s="20" t="s">
        <v>192</v>
      </c>
      <c r="D8" s="20" t="s">
        <v>193</v>
      </c>
      <c r="E8" s="20" t="s">
        <v>204</v>
      </c>
      <c r="F8" s="26">
        <v>4</v>
      </c>
      <c r="G8" s="20">
        <v>579</v>
      </c>
      <c r="H8" s="29">
        <v>0.1</v>
      </c>
    </row>
    <row r="9" spans="1:8">
      <c r="A9" s="23">
        <v>46029</v>
      </c>
      <c r="B9" s="20" t="s">
        <v>205</v>
      </c>
      <c r="C9" s="20" t="s">
        <v>196</v>
      </c>
      <c r="D9" s="20" t="s">
        <v>206</v>
      </c>
      <c r="E9" s="20" t="s">
        <v>207</v>
      </c>
      <c r="F9" s="26">
        <v>10</v>
      </c>
      <c r="G9" s="20">
        <v>189</v>
      </c>
      <c r="H9" s="29">
        <v>0.05</v>
      </c>
    </row>
    <row r="10" spans="1:8">
      <c r="A10" s="23">
        <v>46030</v>
      </c>
      <c r="B10" s="20" t="s">
        <v>208</v>
      </c>
      <c r="C10" s="20" t="s">
        <v>192</v>
      </c>
      <c r="D10" s="20" t="s">
        <v>209</v>
      </c>
      <c r="E10" s="20" t="s">
        <v>198</v>
      </c>
      <c r="F10" s="26">
        <v>5</v>
      </c>
      <c r="G10" s="20">
        <v>899</v>
      </c>
      <c r="H10" s="29">
        <v>0.12</v>
      </c>
    </row>
    <row r="11" spans="1:8">
      <c r="A11" s="23">
        <v>46031</v>
      </c>
      <c r="B11" s="20" t="s">
        <v>210</v>
      </c>
      <c r="C11" s="20" t="s">
        <v>200</v>
      </c>
      <c r="D11" s="20" t="s">
        <v>201</v>
      </c>
      <c r="E11" s="20" t="s">
        <v>194</v>
      </c>
      <c r="F11" s="26">
        <v>6</v>
      </c>
      <c r="G11" s="20">
        <v>349</v>
      </c>
      <c r="H11" s="29">
        <v>0.05</v>
      </c>
    </row>
    <row r="12" spans="1:8">
      <c r="A12" s="23">
        <v>46032</v>
      </c>
      <c r="B12" s="20" t="s">
        <v>211</v>
      </c>
      <c r="C12" s="20" t="s">
        <v>196</v>
      </c>
      <c r="D12" s="20" t="s">
        <v>197</v>
      </c>
      <c r="E12" s="20" t="s">
        <v>212</v>
      </c>
      <c r="F12" s="26">
        <v>9</v>
      </c>
      <c r="G12" s="20">
        <v>249</v>
      </c>
      <c r="H12" s="29">
        <v>0.08</v>
      </c>
    </row>
    <row r="13" spans="1:8">
      <c r="A13" s="23">
        <v>46034</v>
      </c>
      <c r="B13" s="20" t="s">
        <v>213</v>
      </c>
      <c r="C13" s="20" t="s">
        <v>192</v>
      </c>
      <c r="D13" s="20" t="s">
        <v>209</v>
      </c>
      <c r="E13" s="20" t="s">
        <v>202</v>
      </c>
      <c r="F13" s="26">
        <v>18</v>
      </c>
      <c r="G13" s="20">
        <v>119</v>
      </c>
      <c r="H13" s="29">
        <v>0.03</v>
      </c>
    </row>
    <row r="14" spans="1:8">
      <c r="A14" s="23">
        <v>46035</v>
      </c>
      <c r="B14" s="20" t="s">
        <v>214</v>
      </c>
      <c r="C14" s="20" t="s">
        <v>196</v>
      </c>
      <c r="D14" s="20" t="s">
        <v>206</v>
      </c>
      <c r="E14" s="20" t="s">
        <v>204</v>
      </c>
      <c r="F14" s="26">
        <v>7</v>
      </c>
      <c r="G14" s="20">
        <v>579</v>
      </c>
      <c r="H14" s="29">
        <v>0.1</v>
      </c>
    </row>
    <row r="15" spans="1:8">
      <c r="A15" s="23">
        <v>46037</v>
      </c>
      <c r="B15" s="20" t="s">
        <v>215</v>
      </c>
      <c r="C15" s="20" t="s">
        <v>192</v>
      </c>
      <c r="D15" s="20" t="s">
        <v>193</v>
      </c>
      <c r="E15" s="20" t="s">
        <v>207</v>
      </c>
      <c r="F15" s="26">
        <v>14</v>
      </c>
      <c r="G15" s="20">
        <v>189</v>
      </c>
      <c r="H15" s="29">
        <v>0.05</v>
      </c>
    </row>
    <row r="16" spans="1:8">
      <c r="A16" s="23">
        <v>46038</v>
      </c>
      <c r="B16" s="20" t="s">
        <v>216</v>
      </c>
      <c r="C16" s="20" t="s">
        <v>200</v>
      </c>
      <c r="D16" s="20" t="s">
        <v>201</v>
      </c>
      <c r="E16" s="20" t="s">
        <v>198</v>
      </c>
      <c r="F16" s="26">
        <v>2</v>
      </c>
      <c r="G16" s="20">
        <v>899</v>
      </c>
      <c r="H16" s="29">
        <v>0</v>
      </c>
    </row>
    <row r="17" spans="1:8">
      <c r="A17" s="23">
        <v>46040</v>
      </c>
      <c r="B17" s="20" t="s">
        <v>217</v>
      </c>
      <c r="C17" s="20" t="s">
        <v>196</v>
      </c>
      <c r="D17" s="20" t="s">
        <v>197</v>
      </c>
      <c r="E17" s="20" t="s">
        <v>194</v>
      </c>
      <c r="F17" s="26">
        <v>11</v>
      </c>
      <c r="G17" s="20">
        <v>349</v>
      </c>
      <c r="H17" s="29">
        <v>0.12</v>
      </c>
    </row>
    <row r="18" spans="1:8">
      <c r="A18" s="23">
        <v>46042</v>
      </c>
      <c r="B18" s="20" t="s">
        <v>218</v>
      </c>
      <c r="C18" s="20" t="s">
        <v>192</v>
      </c>
      <c r="D18" s="20" t="s">
        <v>209</v>
      </c>
      <c r="E18" s="20" t="s">
        <v>212</v>
      </c>
      <c r="F18" s="26">
        <v>13</v>
      </c>
      <c r="G18" s="20">
        <v>249</v>
      </c>
      <c r="H18" s="29">
        <v>0.08</v>
      </c>
    </row>
    <row r="19" spans="1:8">
      <c r="A19" s="23">
        <v>46043</v>
      </c>
      <c r="B19" s="20" t="s">
        <v>219</v>
      </c>
      <c r="C19" s="20" t="s">
        <v>196</v>
      </c>
      <c r="D19" s="20" t="s">
        <v>206</v>
      </c>
      <c r="E19" s="20" t="s">
        <v>202</v>
      </c>
      <c r="F19" s="26">
        <v>20</v>
      </c>
      <c r="G19" s="20">
        <v>119</v>
      </c>
      <c r="H19" s="29">
        <v>0.05</v>
      </c>
    </row>
    <row r="20" spans="1:8">
      <c r="A20" s="23">
        <v>46045</v>
      </c>
      <c r="B20" s="20" t="s">
        <v>220</v>
      </c>
      <c r="C20" s="20" t="s">
        <v>192</v>
      </c>
      <c r="D20" s="20" t="s">
        <v>193</v>
      </c>
      <c r="E20" s="20" t="s">
        <v>204</v>
      </c>
      <c r="F20" s="26">
        <v>5</v>
      </c>
      <c r="G20" s="20">
        <v>579</v>
      </c>
      <c r="H20" s="29">
        <v>0.1</v>
      </c>
    </row>
    <row r="21" spans="1:8">
      <c r="A21" s="23">
        <v>46047</v>
      </c>
      <c r="B21" s="20" t="s">
        <v>221</v>
      </c>
      <c r="C21" s="20" t="s">
        <v>200</v>
      </c>
      <c r="D21" s="20" t="s">
        <v>201</v>
      </c>
      <c r="E21" s="20" t="s">
        <v>207</v>
      </c>
      <c r="F21" s="26">
        <v>16</v>
      </c>
      <c r="G21" s="20">
        <v>189</v>
      </c>
      <c r="H21" s="29">
        <v>0.06</v>
      </c>
    </row>
    <row r="22" spans="1:8">
      <c r="A22" s="23">
        <v>46049</v>
      </c>
      <c r="B22" s="20" t="s">
        <v>222</v>
      </c>
      <c r="C22" s="20" t="s">
        <v>196</v>
      </c>
      <c r="D22" s="20" t="s">
        <v>197</v>
      </c>
      <c r="E22" s="20" t="s">
        <v>198</v>
      </c>
      <c r="F22" s="26">
        <v>4</v>
      </c>
      <c r="G22" s="20">
        <v>899</v>
      </c>
      <c r="H22" s="29">
        <v>0.08</v>
      </c>
    </row>
    <row r="23" spans="1:8">
      <c r="A23" s="24">
        <v>46051</v>
      </c>
      <c r="B23" s="21" t="s">
        <v>223</v>
      </c>
      <c r="C23" s="21" t="s">
        <v>192</v>
      </c>
      <c r="D23" s="21" t="s">
        <v>209</v>
      </c>
      <c r="E23" s="21" t="s">
        <v>194</v>
      </c>
      <c r="F23" s="27">
        <v>9</v>
      </c>
      <c r="G23" s="21">
        <v>349</v>
      </c>
      <c r="H23" s="30">
        <v>0.05</v>
      </c>
    </row>
  </sheetData>
  <mergeCells count="2">
    <mergeCell ref="A1:H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showGridLines="0" tabSelected="1" workbookViewId="0">
      <selection sqref="A1:K1"/>
    </sheetView>
  </sheetViews>
  <sheetFormatPr baseColWidth="10" defaultColWidth="8.83203125" defaultRowHeight="14"/>
  <cols>
    <col min="1" max="2" width="13" customWidth="1"/>
    <col min="3" max="4" width="19" customWidth="1"/>
    <col min="5" max="5" width="21" customWidth="1"/>
    <col min="6" max="6" width="10" customWidth="1"/>
    <col min="7" max="11" width="15" customWidth="1"/>
  </cols>
  <sheetData>
    <row r="1" spans="1:11" ht="36" customHeight="1">
      <c r="A1" s="54" t="s">
        <v>224</v>
      </c>
      <c r="B1" s="54"/>
      <c r="C1" s="54"/>
      <c r="D1" s="54"/>
      <c r="E1" s="54"/>
      <c r="F1" s="54"/>
      <c r="G1" s="54"/>
      <c r="H1" s="54"/>
      <c r="I1" s="54"/>
      <c r="J1" s="54"/>
      <c r="K1" s="54"/>
    </row>
    <row r="2" spans="1:11" ht="15">
      <c r="A2" s="56" t="s">
        <v>225</v>
      </c>
      <c r="B2" s="56"/>
      <c r="C2" s="56"/>
      <c r="D2" s="56"/>
      <c r="E2" s="56"/>
      <c r="F2" s="56"/>
      <c r="G2" s="56"/>
      <c r="H2" s="56"/>
      <c r="I2" s="56"/>
      <c r="J2" s="56"/>
      <c r="K2" s="56"/>
    </row>
    <row r="4" spans="1:11">
      <c r="A4" t="s">
        <v>183</v>
      </c>
      <c r="B4" t="s">
        <v>184</v>
      </c>
      <c r="C4" t="s">
        <v>185</v>
      </c>
      <c r="D4" t="s">
        <v>186</v>
      </c>
      <c r="E4" t="s">
        <v>187</v>
      </c>
      <c r="F4" t="s">
        <v>188</v>
      </c>
      <c r="G4" t="s">
        <v>189</v>
      </c>
      <c r="H4" t="s">
        <v>190</v>
      </c>
      <c r="I4" t="s">
        <v>226</v>
      </c>
      <c r="J4" t="s">
        <v>227</v>
      </c>
      <c r="K4" t="s">
        <v>228</v>
      </c>
    </row>
    <row r="5" spans="1:11">
      <c r="A5" s="16">
        <v>46025</v>
      </c>
      <c r="B5" t="s">
        <v>191</v>
      </c>
      <c r="C5" t="s">
        <v>192</v>
      </c>
      <c r="D5" t="s">
        <v>193</v>
      </c>
      <c r="E5" t="s">
        <v>194</v>
      </c>
      <c r="F5" s="17">
        <v>8</v>
      </c>
      <c r="G5">
        <v>349</v>
      </c>
      <c r="H5" s="15">
        <v>0.05</v>
      </c>
      <c r="I5">
        <f t="shared" ref="I5:I23" si="0">ROUND(F5*G5,2)</f>
        <v>2792</v>
      </c>
      <c r="J5">
        <f t="shared" ref="J5:J23" si="1">ROUND(I5*H5,2)</f>
        <v>139.6</v>
      </c>
      <c r="K5">
        <f t="shared" ref="K5:K23" si="2">ROUND(I5-J5,2)</f>
        <v>2652.4</v>
      </c>
    </row>
    <row r="6" spans="1:11">
      <c r="A6" s="16">
        <v>46026</v>
      </c>
      <c r="B6" t="s">
        <v>195</v>
      </c>
      <c r="C6" t="s">
        <v>196</v>
      </c>
      <c r="D6" t="s">
        <v>197</v>
      </c>
      <c r="E6" t="s">
        <v>198</v>
      </c>
      <c r="F6" s="17">
        <v>3</v>
      </c>
      <c r="G6">
        <v>899</v>
      </c>
      <c r="H6" s="15">
        <v>0.08</v>
      </c>
      <c r="I6">
        <f t="shared" si="0"/>
        <v>2697</v>
      </c>
      <c r="J6">
        <f t="shared" si="1"/>
        <v>215.76</v>
      </c>
      <c r="K6">
        <f t="shared" si="2"/>
        <v>2481.2399999999998</v>
      </c>
    </row>
    <row r="7" spans="1:11">
      <c r="A7" s="16">
        <v>46027</v>
      </c>
      <c r="B7" t="s">
        <v>199</v>
      </c>
      <c r="C7" t="s">
        <v>200</v>
      </c>
      <c r="D7" t="s">
        <v>201</v>
      </c>
      <c r="E7" t="s">
        <v>202</v>
      </c>
      <c r="F7" s="17">
        <v>12</v>
      </c>
      <c r="G7">
        <v>119</v>
      </c>
      <c r="H7" s="15">
        <v>0</v>
      </c>
      <c r="I7">
        <f t="shared" si="0"/>
        <v>1428</v>
      </c>
      <c r="J7">
        <f t="shared" si="1"/>
        <v>0</v>
      </c>
      <c r="K7">
        <f t="shared" si="2"/>
        <v>1428</v>
      </c>
    </row>
    <row r="8" spans="1:11">
      <c r="A8" s="16">
        <v>46028</v>
      </c>
      <c r="B8" t="s">
        <v>203</v>
      </c>
      <c r="C8" t="s">
        <v>192</v>
      </c>
      <c r="D8" t="s">
        <v>193</v>
      </c>
      <c r="E8" t="s">
        <v>204</v>
      </c>
      <c r="F8" s="17">
        <v>4</v>
      </c>
      <c r="G8">
        <v>579</v>
      </c>
      <c r="H8" s="15">
        <v>0.1</v>
      </c>
      <c r="I8">
        <f t="shared" si="0"/>
        <v>2316</v>
      </c>
      <c r="J8">
        <f t="shared" si="1"/>
        <v>231.6</v>
      </c>
      <c r="K8">
        <f t="shared" si="2"/>
        <v>2084.4</v>
      </c>
    </row>
    <row r="9" spans="1:11">
      <c r="A9" s="16">
        <v>46029</v>
      </c>
      <c r="B9" t="s">
        <v>205</v>
      </c>
      <c r="C9" t="s">
        <v>196</v>
      </c>
      <c r="D9" t="s">
        <v>206</v>
      </c>
      <c r="E9" t="s">
        <v>207</v>
      </c>
      <c r="F9" s="17">
        <v>10</v>
      </c>
      <c r="G9">
        <v>189</v>
      </c>
      <c r="H9" s="15">
        <v>0.05</v>
      </c>
      <c r="I9">
        <f t="shared" si="0"/>
        <v>1890</v>
      </c>
      <c r="J9">
        <f t="shared" si="1"/>
        <v>94.5</v>
      </c>
      <c r="K9">
        <f t="shared" si="2"/>
        <v>1795.5</v>
      </c>
    </row>
    <row r="10" spans="1:11">
      <c r="A10" s="16">
        <v>46030</v>
      </c>
      <c r="B10" t="s">
        <v>208</v>
      </c>
      <c r="C10" t="s">
        <v>192</v>
      </c>
      <c r="D10" t="s">
        <v>209</v>
      </c>
      <c r="E10" t="s">
        <v>198</v>
      </c>
      <c r="F10" s="17">
        <v>5</v>
      </c>
      <c r="G10">
        <v>899</v>
      </c>
      <c r="H10" s="15">
        <v>0.12</v>
      </c>
      <c r="I10">
        <f t="shared" si="0"/>
        <v>4495</v>
      </c>
      <c r="J10">
        <f t="shared" si="1"/>
        <v>539.4</v>
      </c>
      <c r="K10">
        <f t="shared" si="2"/>
        <v>3955.6</v>
      </c>
    </row>
    <row r="11" spans="1:11">
      <c r="A11" s="16">
        <v>46031</v>
      </c>
      <c r="B11" t="s">
        <v>210</v>
      </c>
      <c r="C11" t="s">
        <v>200</v>
      </c>
      <c r="D11" t="s">
        <v>201</v>
      </c>
      <c r="E11" t="s">
        <v>194</v>
      </c>
      <c r="F11" s="17">
        <v>6</v>
      </c>
      <c r="G11">
        <v>349</v>
      </c>
      <c r="H11" s="15">
        <v>0.05</v>
      </c>
      <c r="I11">
        <f t="shared" si="0"/>
        <v>2094</v>
      </c>
      <c r="J11">
        <f t="shared" si="1"/>
        <v>104.7</v>
      </c>
      <c r="K11">
        <f t="shared" si="2"/>
        <v>1989.3</v>
      </c>
    </row>
    <row r="12" spans="1:11">
      <c r="A12" s="16">
        <v>46032</v>
      </c>
      <c r="B12" t="s">
        <v>211</v>
      </c>
      <c r="C12" t="s">
        <v>196</v>
      </c>
      <c r="D12" t="s">
        <v>197</v>
      </c>
      <c r="E12" t="s">
        <v>212</v>
      </c>
      <c r="F12" s="17">
        <v>9</v>
      </c>
      <c r="G12">
        <v>249</v>
      </c>
      <c r="H12" s="15">
        <v>0.08</v>
      </c>
      <c r="I12">
        <f t="shared" si="0"/>
        <v>2241</v>
      </c>
      <c r="J12">
        <f t="shared" si="1"/>
        <v>179.28</v>
      </c>
      <c r="K12">
        <f t="shared" si="2"/>
        <v>2061.7199999999998</v>
      </c>
    </row>
    <row r="13" spans="1:11">
      <c r="A13" s="16">
        <v>46034</v>
      </c>
      <c r="B13" t="s">
        <v>213</v>
      </c>
      <c r="C13" t="s">
        <v>192</v>
      </c>
      <c r="D13" t="s">
        <v>209</v>
      </c>
      <c r="E13" t="s">
        <v>202</v>
      </c>
      <c r="F13" s="17">
        <v>18</v>
      </c>
      <c r="G13">
        <v>119</v>
      </c>
      <c r="H13" s="15">
        <v>0.03</v>
      </c>
      <c r="I13">
        <f t="shared" si="0"/>
        <v>2142</v>
      </c>
      <c r="J13">
        <f t="shared" si="1"/>
        <v>64.260000000000005</v>
      </c>
      <c r="K13">
        <f t="shared" si="2"/>
        <v>2077.7399999999998</v>
      </c>
    </row>
    <row r="14" spans="1:11">
      <c r="A14" s="16">
        <v>46035</v>
      </c>
      <c r="B14" t="s">
        <v>214</v>
      </c>
      <c r="C14" t="s">
        <v>196</v>
      </c>
      <c r="D14" t="s">
        <v>206</v>
      </c>
      <c r="E14" t="s">
        <v>204</v>
      </c>
      <c r="F14" s="17">
        <v>7</v>
      </c>
      <c r="G14">
        <v>579</v>
      </c>
      <c r="H14" s="15">
        <v>0.1</v>
      </c>
      <c r="I14">
        <f t="shared" si="0"/>
        <v>4053</v>
      </c>
      <c r="J14">
        <f t="shared" si="1"/>
        <v>405.3</v>
      </c>
      <c r="K14">
        <f t="shared" si="2"/>
        <v>3647.7</v>
      </c>
    </row>
    <row r="15" spans="1:11">
      <c r="A15" s="16">
        <v>46037</v>
      </c>
      <c r="B15" t="s">
        <v>215</v>
      </c>
      <c r="C15" t="s">
        <v>192</v>
      </c>
      <c r="D15" t="s">
        <v>193</v>
      </c>
      <c r="E15" t="s">
        <v>207</v>
      </c>
      <c r="F15" s="17">
        <v>14</v>
      </c>
      <c r="G15">
        <v>189</v>
      </c>
      <c r="H15" s="15">
        <v>0.05</v>
      </c>
      <c r="I15">
        <f t="shared" si="0"/>
        <v>2646</v>
      </c>
      <c r="J15">
        <f t="shared" si="1"/>
        <v>132.30000000000001</v>
      </c>
      <c r="K15">
        <f t="shared" si="2"/>
        <v>2513.6999999999998</v>
      </c>
    </row>
    <row r="16" spans="1:11">
      <c r="A16" s="16">
        <v>46038</v>
      </c>
      <c r="B16" t="s">
        <v>216</v>
      </c>
      <c r="C16" t="s">
        <v>200</v>
      </c>
      <c r="D16" t="s">
        <v>201</v>
      </c>
      <c r="E16" t="s">
        <v>198</v>
      </c>
      <c r="F16" s="17">
        <v>2</v>
      </c>
      <c r="G16">
        <v>899</v>
      </c>
      <c r="H16" s="15">
        <v>0</v>
      </c>
      <c r="I16">
        <f t="shared" si="0"/>
        <v>1798</v>
      </c>
      <c r="J16">
        <f t="shared" si="1"/>
        <v>0</v>
      </c>
      <c r="K16">
        <f t="shared" si="2"/>
        <v>1798</v>
      </c>
    </row>
    <row r="17" spans="1:11">
      <c r="A17" s="16">
        <v>46040</v>
      </c>
      <c r="B17" t="s">
        <v>217</v>
      </c>
      <c r="C17" t="s">
        <v>196</v>
      </c>
      <c r="D17" t="s">
        <v>197</v>
      </c>
      <c r="E17" t="s">
        <v>194</v>
      </c>
      <c r="F17" s="17">
        <v>11</v>
      </c>
      <c r="G17">
        <v>349</v>
      </c>
      <c r="H17" s="15">
        <v>0.12</v>
      </c>
      <c r="I17">
        <f t="shared" si="0"/>
        <v>3839</v>
      </c>
      <c r="J17">
        <f t="shared" si="1"/>
        <v>460.68</v>
      </c>
      <c r="K17">
        <f t="shared" si="2"/>
        <v>3378.32</v>
      </c>
    </row>
    <row r="18" spans="1:11">
      <c r="A18" s="16">
        <v>46042</v>
      </c>
      <c r="B18" t="s">
        <v>218</v>
      </c>
      <c r="C18" t="s">
        <v>192</v>
      </c>
      <c r="D18" t="s">
        <v>209</v>
      </c>
      <c r="E18" t="s">
        <v>212</v>
      </c>
      <c r="F18" s="17">
        <v>13</v>
      </c>
      <c r="G18">
        <v>249</v>
      </c>
      <c r="H18" s="15">
        <v>0.08</v>
      </c>
      <c r="I18">
        <f t="shared" si="0"/>
        <v>3237</v>
      </c>
      <c r="J18">
        <f t="shared" si="1"/>
        <v>258.95999999999998</v>
      </c>
      <c r="K18">
        <f t="shared" si="2"/>
        <v>2978.04</v>
      </c>
    </row>
    <row r="19" spans="1:11">
      <c r="A19" s="16">
        <v>46043</v>
      </c>
      <c r="B19" t="s">
        <v>219</v>
      </c>
      <c r="C19" t="s">
        <v>196</v>
      </c>
      <c r="D19" t="s">
        <v>206</v>
      </c>
      <c r="E19" t="s">
        <v>202</v>
      </c>
      <c r="F19" s="17">
        <v>20</v>
      </c>
      <c r="G19">
        <v>119</v>
      </c>
      <c r="H19" s="15">
        <v>0.05</v>
      </c>
      <c r="I19">
        <f t="shared" si="0"/>
        <v>2380</v>
      </c>
      <c r="J19">
        <f t="shared" si="1"/>
        <v>119</v>
      </c>
      <c r="K19">
        <f t="shared" si="2"/>
        <v>2261</v>
      </c>
    </row>
    <row r="20" spans="1:11">
      <c r="A20" s="16">
        <v>46045</v>
      </c>
      <c r="B20" t="s">
        <v>220</v>
      </c>
      <c r="C20" t="s">
        <v>192</v>
      </c>
      <c r="D20" t="s">
        <v>193</v>
      </c>
      <c r="E20" t="s">
        <v>204</v>
      </c>
      <c r="F20" s="17">
        <v>5</v>
      </c>
      <c r="G20">
        <v>579</v>
      </c>
      <c r="H20" s="15">
        <v>0.1</v>
      </c>
      <c r="I20">
        <f t="shared" si="0"/>
        <v>2895</v>
      </c>
      <c r="J20">
        <f t="shared" si="1"/>
        <v>289.5</v>
      </c>
      <c r="K20">
        <f t="shared" si="2"/>
        <v>2605.5</v>
      </c>
    </row>
    <row r="21" spans="1:11">
      <c r="A21" s="16">
        <v>46047</v>
      </c>
      <c r="B21" t="s">
        <v>221</v>
      </c>
      <c r="C21" t="s">
        <v>200</v>
      </c>
      <c r="D21" t="s">
        <v>201</v>
      </c>
      <c r="E21" t="s">
        <v>207</v>
      </c>
      <c r="F21" s="17">
        <v>16</v>
      </c>
      <c r="G21">
        <v>189</v>
      </c>
      <c r="H21" s="15">
        <v>0.06</v>
      </c>
      <c r="I21">
        <f t="shared" si="0"/>
        <v>3024</v>
      </c>
      <c r="J21">
        <f t="shared" si="1"/>
        <v>181.44</v>
      </c>
      <c r="K21">
        <f t="shared" si="2"/>
        <v>2842.56</v>
      </c>
    </row>
    <row r="22" spans="1:11">
      <c r="A22" s="16">
        <v>46049</v>
      </c>
      <c r="B22" t="s">
        <v>222</v>
      </c>
      <c r="C22" t="s">
        <v>196</v>
      </c>
      <c r="D22" t="s">
        <v>197</v>
      </c>
      <c r="E22" t="s">
        <v>198</v>
      </c>
      <c r="F22" s="17">
        <v>4</v>
      </c>
      <c r="G22">
        <v>899</v>
      </c>
      <c r="H22" s="15">
        <v>0.08</v>
      </c>
      <c r="I22">
        <f t="shared" si="0"/>
        <v>3596</v>
      </c>
      <c r="J22">
        <f t="shared" si="1"/>
        <v>287.68</v>
      </c>
      <c r="K22">
        <f t="shared" si="2"/>
        <v>3308.32</v>
      </c>
    </row>
    <row r="23" spans="1:11">
      <c r="A23" s="16">
        <v>46051</v>
      </c>
      <c r="B23" t="s">
        <v>223</v>
      </c>
      <c r="C23" t="s">
        <v>192</v>
      </c>
      <c r="D23" t="s">
        <v>209</v>
      </c>
      <c r="E23" t="s">
        <v>194</v>
      </c>
      <c r="F23" s="17">
        <v>9</v>
      </c>
      <c r="G23">
        <v>349</v>
      </c>
      <c r="H23" s="15">
        <v>0.05</v>
      </c>
      <c r="I23">
        <f t="shared" si="0"/>
        <v>3141</v>
      </c>
      <c r="J23">
        <f t="shared" si="1"/>
        <v>157.05000000000001</v>
      </c>
      <c r="K23">
        <f t="shared" si="2"/>
        <v>2983.95</v>
      </c>
    </row>
    <row r="25" spans="1:11" ht="15">
      <c r="A25" s="57" t="s">
        <v>229</v>
      </c>
      <c r="B25" s="57"/>
      <c r="C25" s="57"/>
      <c r="D25" s="57"/>
      <c r="E25" s="57"/>
      <c r="F25" s="57"/>
      <c r="G25" s="57"/>
      <c r="H25" s="57"/>
      <c r="I25" s="57"/>
      <c r="J25" s="57"/>
      <c r="K25" s="57"/>
    </row>
    <row r="26" spans="1:11" ht="15">
      <c r="A26" s="31" t="s">
        <v>230</v>
      </c>
      <c r="B26" s="58">
        <f>SUM(K5:K23)</f>
        <v>48842.99</v>
      </c>
      <c r="C26" s="58"/>
      <c r="D26" s="31" t="s">
        <v>231</v>
      </c>
      <c r="E26" s="58">
        <f>MAX(K5:K23)</f>
        <v>3955.6</v>
      </c>
      <c r="F26" s="58"/>
      <c r="G26" s="31" t="s">
        <v>232</v>
      </c>
      <c r="H26" s="58">
        <f>ROUND(AVERAGE(K5:K23),2)</f>
        <v>2570.6799999999998</v>
      </c>
      <c r="I26" s="58"/>
      <c r="J26" s="31" t="s">
        <v>233</v>
      </c>
      <c r="K26" s="31">
        <f>COUNTIF(K5:K23,"&gt;=2000")</f>
        <v>15</v>
      </c>
    </row>
  </sheetData>
  <mergeCells count="6">
    <mergeCell ref="A1:K1"/>
    <mergeCell ref="A2:K2"/>
    <mergeCell ref="A25:K25"/>
    <mergeCell ref="B26:C26"/>
    <mergeCell ref="E26:F26"/>
    <mergeCell ref="H26:I26"/>
  </mergeCells>
  <conditionalFormatting sqref="K5:K23">
    <cfRule type="cellIs" dxfId="1" priority="1" operator="greaterThanOrEqual">
      <formula>2000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6"/>
  <sheetViews>
    <sheetView showGridLines="0" workbookViewId="0"/>
  </sheetViews>
  <sheetFormatPr baseColWidth="10" defaultColWidth="8.83203125" defaultRowHeight="14"/>
  <cols>
    <col min="1" max="1" width="12" customWidth="1"/>
    <col min="2" max="2" width="13" customWidth="1"/>
    <col min="3" max="4" width="19" customWidth="1"/>
    <col min="5" max="5" width="20" customWidth="1"/>
    <col min="6" max="6" width="10" customWidth="1"/>
    <col min="7" max="10" width="15" customWidth="1"/>
    <col min="11" max="11" width="11" customWidth="1"/>
  </cols>
  <sheetData>
    <row r="1" spans="1:10" ht="36" customHeight="1">
      <c r="A1" s="77" t="s">
        <v>70</v>
      </c>
      <c r="B1" s="77"/>
      <c r="C1" s="77"/>
      <c r="D1" s="77"/>
      <c r="E1" s="77"/>
      <c r="F1" s="77"/>
      <c r="G1" s="77"/>
      <c r="H1" s="77"/>
      <c r="I1" s="77"/>
      <c r="J1" s="77"/>
    </row>
    <row r="2" spans="1:10" ht="25" customHeight="1">
      <c r="A2" s="43" t="s">
        <v>71</v>
      </c>
      <c r="B2" s="43"/>
      <c r="C2" s="43"/>
      <c r="D2" s="43"/>
      <c r="E2" s="43"/>
      <c r="F2" s="43"/>
      <c r="G2" s="43"/>
      <c r="H2" s="43"/>
      <c r="I2" s="43"/>
      <c r="J2" s="43"/>
    </row>
    <row r="4" spans="1:10" ht="25" customHeight="1">
      <c r="A4" s="76" t="s">
        <v>72</v>
      </c>
      <c r="B4" s="76"/>
      <c r="C4" s="76"/>
      <c r="D4" s="76"/>
      <c r="E4" s="76"/>
      <c r="F4" s="76"/>
      <c r="G4" s="76"/>
      <c r="H4" s="76"/>
      <c r="I4" s="76"/>
      <c r="J4" s="76"/>
    </row>
    <row r="5" spans="1:10" ht="24" customHeight="1">
      <c r="A5" s="61" t="s">
        <v>73</v>
      </c>
      <c r="B5" s="62"/>
      <c r="C5" s="62"/>
      <c r="D5" s="62"/>
      <c r="E5" s="62"/>
      <c r="F5" s="63"/>
      <c r="G5" s="70" t="s">
        <v>74</v>
      </c>
      <c r="H5" s="71"/>
      <c r="I5" s="71"/>
      <c r="J5" s="72"/>
    </row>
    <row r="6" spans="1:10" ht="24" customHeight="1">
      <c r="A6" s="64"/>
      <c r="B6" s="65"/>
      <c r="C6" s="65"/>
      <c r="D6" s="65"/>
      <c r="E6" s="65"/>
      <c r="F6" s="66"/>
      <c r="G6" s="73"/>
      <c r="H6" s="74"/>
      <c r="I6" s="74"/>
      <c r="J6" s="75"/>
    </row>
    <row r="7" spans="1:10" ht="24" customHeight="1">
      <c r="A7" s="64"/>
      <c r="B7" s="65"/>
      <c r="C7" s="65"/>
      <c r="D7" s="65"/>
      <c r="E7" s="65"/>
      <c r="F7" s="66"/>
      <c r="G7" s="33" t="s">
        <v>75</v>
      </c>
      <c r="H7" s="34"/>
      <c r="I7" s="34"/>
      <c r="J7" s="35"/>
    </row>
    <row r="8" spans="1:10" ht="24" customHeight="1">
      <c r="A8" s="67"/>
      <c r="B8" s="68"/>
      <c r="C8" s="68"/>
      <c r="D8" s="68"/>
      <c r="E8" s="68"/>
      <c r="F8" s="69"/>
      <c r="G8" s="39"/>
      <c r="H8" s="40"/>
      <c r="I8" s="40"/>
      <c r="J8" s="41"/>
    </row>
    <row r="10" spans="1:10" ht="25" customHeight="1">
      <c r="A10" s="76" t="s">
        <v>76</v>
      </c>
      <c r="B10" s="76"/>
      <c r="C10" s="76"/>
      <c r="D10" s="76"/>
      <c r="E10" s="76"/>
      <c r="F10" s="76"/>
      <c r="G10" s="76"/>
      <c r="H10" s="76"/>
      <c r="I10" s="76"/>
      <c r="J10" s="76"/>
    </row>
    <row r="11" spans="1:10" ht="24" customHeight="1">
      <c r="A11" s="61" t="s">
        <v>77</v>
      </c>
      <c r="B11" s="62"/>
      <c r="C11" s="62"/>
      <c r="D11" s="62"/>
      <c r="E11" s="62"/>
      <c r="F11" s="63"/>
      <c r="G11" s="70" t="s">
        <v>78</v>
      </c>
      <c r="H11" s="71"/>
      <c r="I11" s="71"/>
      <c r="J11" s="72"/>
    </row>
    <row r="12" spans="1:10" ht="24" customHeight="1">
      <c r="A12" s="64"/>
      <c r="B12" s="65"/>
      <c r="C12" s="65"/>
      <c r="D12" s="65"/>
      <c r="E12" s="65"/>
      <c r="F12" s="66"/>
      <c r="G12" s="73"/>
      <c r="H12" s="74"/>
      <c r="I12" s="74"/>
      <c r="J12" s="75"/>
    </row>
    <row r="13" spans="1:10" ht="24" customHeight="1">
      <c r="A13" s="64"/>
      <c r="B13" s="65"/>
      <c r="C13" s="65"/>
      <c r="D13" s="65"/>
      <c r="E13" s="65"/>
      <c r="F13" s="66"/>
      <c r="G13" s="33" t="s">
        <v>79</v>
      </c>
      <c r="H13" s="34"/>
      <c r="I13" s="34"/>
      <c r="J13" s="35"/>
    </row>
    <row r="14" spans="1:10" ht="24" customHeight="1">
      <c r="A14" s="67"/>
      <c r="B14" s="68"/>
      <c r="C14" s="68"/>
      <c r="D14" s="68"/>
      <c r="E14" s="68"/>
      <c r="F14" s="69"/>
      <c r="G14" s="39"/>
      <c r="H14" s="40"/>
      <c r="I14" s="40"/>
      <c r="J14" s="41"/>
    </row>
    <row r="16" spans="1:10" ht="25" customHeight="1">
      <c r="A16" s="76" t="s">
        <v>80</v>
      </c>
      <c r="B16" s="76"/>
      <c r="C16" s="76"/>
      <c r="D16" s="76"/>
      <c r="E16" s="76"/>
      <c r="F16" s="76"/>
      <c r="G16" s="76"/>
      <c r="H16" s="76"/>
      <c r="I16" s="76"/>
      <c r="J16" s="76"/>
    </row>
    <row r="17" spans="1:10" ht="24" customHeight="1">
      <c r="A17" s="61" t="s">
        <v>234</v>
      </c>
      <c r="B17" s="62"/>
      <c r="C17" s="62"/>
      <c r="D17" s="62"/>
      <c r="E17" s="62"/>
      <c r="F17" s="63"/>
      <c r="G17" s="70" t="s">
        <v>81</v>
      </c>
      <c r="H17" s="71"/>
      <c r="I17" s="71"/>
      <c r="J17" s="72"/>
    </row>
    <row r="18" spans="1:10" ht="24" customHeight="1">
      <c r="A18" s="64"/>
      <c r="B18" s="65"/>
      <c r="C18" s="65"/>
      <c r="D18" s="65"/>
      <c r="E18" s="65"/>
      <c r="F18" s="66"/>
      <c r="G18" s="73"/>
      <c r="H18" s="74"/>
      <c r="I18" s="74"/>
      <c r="J18" s="75"/>
    </row>
    <row r="19" spans="1:10" ht="24" customHeight="1">
      <c r="A19" s="64"/>
      <c r="B19" s="65"/>
      <c r="C19" s="65"/>
      <c r="D19" s="65"/>
      <c r="E19" s="65"/>
      <c r="F19" s="66"/>
      <c r="G19" s="33" t="s">
        <v>82</v>
      </c>
      <c r="H19" s="34"/>
      <c r="I19" s="34"/>
      <c r="J19" s="35"/>
    </row>
    <row r="20" spans="1:10" ht="24" customHeight="1">
      <c r="A20" s="67"/>
      <c r="B20" s="68"/>
      <c r="C20" s="68"/>
      <c r="D20" s="68"/>
      <c r="E20" s="68"/>
      <c r="F20" s="69"/>
      <c r="G20" s="39"/>
      <c r="H20" s="40"/>
      <c r="I20" s="40"/>
      <c r="J20" s="41"/>
    </row>
    <row r="22" spans="1:10" ht="25" customHeight="1">
      <c r="A22" s="76" t="s">
        <v>83</v>
      </c>
      <c r="B22" s="76"/>
      <c r="C22" s="76"/>
      <c r="D22" s="76"/>
      <c r="E22" s="76"/>
      <c r="F22" s="76"/>
      <c r="G22" s="76"/>
      <c r="H22" s="76"/>
      <c r="I22" s="76"/>
      <c r="J22" s="76"/>
    </row>
    <row r="23" spans="1:10" ht="24" customHeight="1">
      <c r="A23" s="61" t="s">
        <v>84</v>
      </c>
      <c r="B23" s="62"/>
      <c r="C23" s="62"/>
      <c r="D23" s="62"/>
      <c r="E23" s="62"/>
      <c r="F23" s="63"/>
      <c r="G23" s="70" t="s">
        <v>85</v>
      </c>
      <c r="H23" s="71"/>
      <c r="I23" s="71"/>
      <c r="J23" s="72"/>
    </row>
    <row r="24" spans="1:10" ht="24" customHeight="1">
      <c r="A24" s="64"/>
      <c r="B24" s="65"/>
      <c r="C24" s="65"/>
      <c r="D24" s="65"/>
      <c r="E24" s="65"/>
      <c r="F24" s="66"/>
      <c r="G24" s="73"/>
      <c r="H24" s="74"/>
      <c r="I24" s="74"/>
      <c r="J24" s="75"/>
    </row>
    <row r="25" spans="1:10" ht="24" customHeight="1">
      <c r="A25" s="64"/>
      <c r="B25" s="65"/>
      <c r="C25" s="65"/>
      <c r="D25" s="65"/>
      <c r="E25" s="65"/>
      <c r="F25" s="66"/>
      <c r="G25" s="33" t="s">
        <v>86</v>
      </c>
      <c r="H25" s="34"/>
      <c r="I25" s="34"/>
      <c r="J25" s="35"/>
    </row>
    <row r="26" spans="1:10" ht="24" customHeight="1">
      <c r="A26" s="67"/>
      <c r="B26" s="68"/>
      <c r="C26" s="68"/>
      <c r="D26" s="68"/>
      <c r="E26" s="68"/>
      <c r="F26" s="69"/>
      <c r="G26" s="39"/>
      <c r="H26" s="40"/>
      <c r="I26" s="40"/>
      <c r="J26" s="41"/>
    </row>
    <row r="28" spans="1:10" ht="25" customHeight="1">
      <c r="A28" s="76" t="s">
        <v>87</v>
      </c>
      <c r="B28" s="76"/>
      <c r="C28" s="76"/>
      <c r="D28" s="76"/>
      <c r="E28" s="76"/>
      <c r="F28" s="76"/>
      <c r="G28" s="76"/>
      <c r="H28" s="76"/>
      <c r="I28" s="76"/>
      <c r="J28" s="76"/>
    </row>
    <row r="29" spans="1:10" ht="24" customHeight="1">
      <c r="A29" s="61" t="s">
        <v>88</v>
      </c>
      <c r="B29" s="62"/>
      <c r="C29" s="62"/>
      <c r="D29" s="62"/>
      <c r="E29" s="62"/>
      <c r="F29" s="63"/>
      <c r="G29" s="70" t="s">
        <v>89</v>
      </c>
      <c r="H29" s="71"/>
      <c r="I29" s="71"/>
      <c r="J29" s="72"/>
    </row>
    <row r="30" spans="1:10" ht="24" customHeight="1">
      <c r="A30" s="64"/>
      <c r="B30" s="65"/>
      <c r="C30" s="65"/>
      <c r="D30" s="65"/>
      <c r="E30" s="65"/>
      <c r="F30" s="66"/>
      <c r="G30" s="73"/>
      <c r="H30" s="74"/>
      <c r="I30" s="74"/>
      <c r="J30" s="75"/>
    </row>
    <row r="31" spans="1:10" ht="24" customHeight="1">
      <c r="A31" s="64"/>
      <c r="B31" s="65"/>
      <c r="C31" s="65"/>
      <c r="D31" s="65"/>
      <c r="E31" s="65"/>
      <c r="F31" s="66"/>
      <c r="G31" s="33" t="s">
        <v>90</v>
      </c>
      <c r="H31" s="34"/>
      <c r="I31" s="34"/>
      <c r="J31" s="35"/>
    </row>
    <row r="32" spans="1:10" ht="24" customHeight="1">
      <c r="A32" s="67"/>
      <c r="B32" s="68"/>
      <c r="C32" s="68"/>
      <c r="D32" s="68"/>
      <c r="E32" s="68"/>
      <c r="F32" s="69"/>
      <c r="G32" s="39"/>
      <c r="H32" s="40"/>
      <c r="I32" s="40"/>
      <c r="J32" s="41"/>
    </row>
    <row r="34" spans="1:10" ht="25" customHeight="1">
      <c r="A34" s="76" t="s">
        <v>91</v>
      </c>
      <c r="B34" s="76"/>
      <c r="C34" s="76"/>
      <c r="D34" s="76"/>
      <c r="E34" s="76"/>
      <c r="F34" s="76"/>
      <c r="G34" s="76"/>
      <c r="H34" s="76"/>
      <c r="I34" s="76"/>
      <c r="J34" s="76"/>
    </row>
    <row r="35" spans="1:10" ht="24" customHeight="1">
      <c r="A35" s="61" t="s">
        <v>92</v>
      </c>
      <c r="B35" s="62"/>
      <c r="C35" s="62"/>
      <c r="D35" s="62"/>
      <c r="E35" s="62"/>
      <c r="F35" s="63"/>
      <c r="G35" s="70" t="s">
        <v>93</v>
      </c>
      <c r="H35" s="71"/>
      <c r="I35" s="71"/>
      <c r="J35" s="72"/>
    </row>
    <row r="36" spans="1:10" ht="24" customHeight="1">
      <c r="A36" s="64"/>
      <c r="B36" s="65"/>
      <c r="C36" s="65"/>
      <c r="D36" s="65"/>
      <c r="E36" s="65"/>
      <c r="F36" s="66"/>
      <c r="G36" s="73"/>
      <c r="H36" s="74"/>
      <c r="I36" s="74"/>
      <c r="J36" s="75"/>
    </row>
    <row r="37" spans="1:10" ht="24" customHeight="1">
      <c r="A37" s="64"/>
      <c r="B37" s="65"/>
      <c r="C37" s="65"/>
      <c r="D37" s="65"/>
      <c r="E37" s="65"/>
      <c r="F37" s="66"/>
      <c r="G37" s="33" t="s">
        <v>94</v>
      </c>
      <c r="H37" s="34"/>
      <c r="I37" s="34"/>
      <c r="J37" s="35"/>
    </row>
    <row r="38" spans="1:10" ht="24" customHeight="1">
      <c r="A38" s="67"/>
      <c r="B38" s="68"/>
      <c r="C38" s="68"/>
      <c r="D38" s="68"/>
      <c r="E38" s="68"/>
      <c r="F38" s="69"/>
      <c r="G38" s="39"/>
      <c r="H38" s="40"/>
      <c r="I38" s="40"/>
      <c r="J38" s="41"/>
    </row>
    <row r="40" spans="1:10" ht="25" customHeight="1">
      <c r="A40" s="76" t="s">
        <v>95</v>
      </c>
      <c r="B40" s="76"/>
      <c r="C40" s="76"/>
      <c r="D40" s="76"/>
      <c r="E40" s="76"/>
      <c r="F40" s="76"/>
      <c r="G40" s="76"/>
      <c r="H40" s="76"/>
      <c r="I40" s="76"/>
      <c r="J40" s="76"/>
    </row>
    <row r="41" spans="1:10" ht="24" customHeight="1">
      <c r="A41" s="61" t="s">
        <v>235</v>
      </c>
      <c r="B41" s="62"/>
      <c r="C41" s="62"/>
      <c r="D41" s="62"/>
      <c r="E41" s="62"/>
      <c r="F41" s="63"/>
      <c r="G41" s="70" t="s">
        <v>96</v>
      </c>
      <c r="H41" s="71"/>
      <c r="I41" s="71"/>
      <c r="J41" s="72"/>
    </row>
    <row r="42" spans="1:10" ht="24" customHeight="1">
      <c r="A42" s="64"/>
      <c r="B42" s="65"/>
      <c r="C42" s="65"/>
      <c r="D42" s="65"/>
      <c r="E42" s="65"/>
      <c r="F42" s="66"/>
      <c r="G42" s="73"/>
      <c r="H42" s="74"/>
      <c r="I42" s="74"/>
      <c r="J42" s="75"/>
    </row>
    <row r="43" spans="1:10" ht="24" customHeight="1">
      <c r="A43" s="64"/>
      <c r="B43" s="65"/>
      <c r="C43" s="65"/>
      <c r="D43" s="65"/>
      <c r="E43" s="65"/>
      <c r="F43" s="66"/>
      <c r="G43" s="33" t="s">
        <v>97</v>
      </c>
      <c r="H43" s="34"/>
      <c r="I43" s="34"/>
      <c r="J43" s="35"/>
    </row>
    <row r="44" spans="1:10" ht="24" customHeight="1">
      <c r="A44" s="67"/>
      <c r="B44" s="68"/>
      <c r="C44" s="68"/>
      <c r="D44" s="68"/>
      <c r="E44" s="68"/>
      <c r="F44" s="69"/>
      <c r="G44" s="39"/>
      <c r="H44" s="40"/>
      <c r="I44" s="40"/>
      <c r="J44" s="41"/>
    </row>
    <row r="46" spans="1:10" ht="25" customHeight="1">
      <c r="A46" s="76" t="s">
        <v>98</v>
      </c>
      <c r="B46" s="76"/>
      <c r="C46" s="76"/>
      <c r="D46" s="76"/>
      <c r="E46" s="76"/>
      <c r="F46" s="76"/>
      <c r="G46" s="76"/>
      <c r="H46" s="76"/>
      <c r="I46" s="76"/>
      <c r="J46" s="76"/>
    </row>
    <row r="47" spans="1:10" ht="24" customHeight="1">
      <c r="A47" s="61" t="s">
        <v>99</v>
      </c>
      <c r="B47" s="62"/>
      <c r="C47" s="62"/>
      <c r="D47" s="62"/>
      <c r="E47" s="62"/>
      <c r="F47" s="63"/>
      <c r="G47" s="70" t="s">
        <v>100</v>
      </c>
      <c r="H47" s="71"/>
      <c r="I47" s="71"/>
      <c r="J47" s="72"/>
    </row>
    <row r="48" spans="1:10" ht="24" customHeight="1">
      <c r="A48" s="64"/>
      <c r="B48" s="65"/>
      <c r="C48" s="65"/>
      <c r="D48" s="65"/>
      <c r="E48" s="65"/>
      <c r="F48" s="66"/>
      <c r="G48" s="73"/>
      <c r="H48" s="74"/>
      <c r="I48" s="74"/>
      <c r="J48" s="75"/>
    </row>
    <row r="49" spans="1:10" ht="24" customHeight="1">
      <c r="A49" s="64"/>
      <c r="B49" s="65"/>
      <c r="C49" s="65"/>
      <c r="D49" s="65"/>
      <c r="E49" s="65"/>
      <c r="F49" s="66"/>
      <c r="G49" s="33" t="s">
        <v>101</v>
      </c>
      <c r="H49" s="34"/>
      <c r="I49" s="34"/>
      <c r="J49" s="35"/>
    </row>
    <row r="50" spans="1:10" ht="24" customHeight="1">
      <c r="A50" s="67"/>
      <c r="B50" s="68"/>
      <c r="C50" s="68"/>
      <c r="D50" s="68"/>
      <c r="E50" s="68"/>
      <c r="F50" s="69"/>
      <c r="G50" s="39"/>
      <c r="H50" s="40"/>
      <c r="I50" s="40"/>
      <c r="J50" s="41"/>
    </row>
    <row r="52" spans="1:10" ht="25" customHeight="1">
      <c r="A52" s="76" t="s">
        <v>102</v>
      </c>
      <c r="B52" s="76"/>
      <c r="C52" s="76"/>
      <c r="D52" s="76"/>
      <c r="E52" s="76"/>
      <c r="F52" s="76"/>
      <c r="G52" s="76"/>
      <c r="H52" s="76"/>
      <c r="I52" s="76"/>
      <c r="J52" s="76"/>
    </row>
    <row r="53" spans="1:10" ht="24" customHeight="1">
      <c r="A53" s="61" t="s">
        <v>103</v>
      </c>
      <c r="B53" s="62"/>
      <c r="C53" s="62"/>
      <c r="D53" s="62"/>
      <c r="E53" s="62"/>
      <c r="F53" s="63"/>
      <c r="G53" s="70" t="s">
        <v>104</v>
      </c>
      <c r="H53" s="71"/>
      <c r="I53" s="71"/>
      <c r="J53" s="72"/>
    </row>
    <row r="54" spans="1:10" ht="24" customHeight="1">
      <c r="A54" s="64"/>
      <c r="B54" s="65"/>
      <c r="C54" s="65"/>
      <c r="D54" s="65"/>
      <c r="E54" s="65"/>
      <c r="F54" s="66"/>
      <c r="G54" s="73"/>
      <c r="H54" s="74"/>
      <c r="I54" s="74"/>
      <c r="J54" s="75"/>
    </row>
    <row r="55" spans="1:10" ht="24" customHeight="1">
      <c r="A55" s="64"/>
      <c r="B55" s="65"/>
      <c r="C55" s="65"/>
      <c r="D55" s="65"/>
      <c r="E55" s="65"/>
      <c r="F55" s="66"/>
      <c r="G55" s="33" t="s">
        <v>105</v>
      </c>
      <c r="H55" s="34"/>
      <c r="I55" s="34"/>
      <c r="J55" s="35"/>
    </row>
    <row r="56" spans="1:10" ht="24" customHeight="1">
      <c r="A56" s="67"/>
      <c r="B56" s="68"/>
      <c r="C56" s="68"/>
      <c r="D56" s="68"/>
      <c r="E56" s="68"/>
      <c r="F56" s="69"/>
      <c r="G56" s="39"/>
      <c r="H56" s="40"/>
      <c r="I56" s="40"/>
      <c r="J56" s="41"/>
    </row>
    <row r="58" spans="1:10" ht="25" customHeight="1">
      <c r="A58" s="76" t="s">
        <v>106</v>
      </c>
      <c r="B58" s="76"/>
      <c r="C58" s="76"/>
      <c r="D58" s="76"/>
      <c r="E58" s="76"/>
      <c r="F58" s="76"/>
      <c r="G58" s="76"/>
      <c r="H58" s="76"/>
      <c r="I58" s="76"/>
      <c r="J58" s="76"/>
    </row>
    <row r="59" spans="1:10" ht="24" customHeight="1">
      <c r="A59" s="61" t="s">
        <v>107</v>
      </c>
      <c r="B59" s="62"/>
      <c r="C59" s="62"/>
      <c r="D59" s="62"/>
      <c r="E59" s="62"/>
      <c r="F59" s="63"/>
      <c r="G59" s="70" t="s">
        <v>108</v>
      </c>
      <c r="H59" s="71"/>
      <c r="I59" s="71"/>
      <c r="J59" s="72"/>
    </row>
    <row r="60" spans="1:10" ht="24" customHeight="1">
      <c r="A60" s="64"/>
      <c r="B60" s="65"/>
      <c r="C60" s="65"/>
      <c r="D60" s="65"/>
      <c r="E60" s="65"/>
      <c r="F60" s="66"/>
      <c r="G60" s="73"/>
      <c r="H60" s="74"/>
      <c r="I60" s="74"/>
      <c r="J60" s="75"/>
    </row>
    <row r="61" spans="1:10" ht="24" customHeight="1">
      <c r="A61" s="64"/>
      <c r="B61" s="65"/>
      <c r="C61" s="65"/>
      <c r="D61" s="65"/>
      <c r="E61" s="65"/>
      <c r="F61" s="66"/>
      <c r="G61" s="33" t="s">
        <v>109</v>
      </c>
      <c r="H61" s="34"/>
      <c r="I61" s="34"/>
      <c r="J61" s="35"/>
    </row>
    <row r="62" spans="1:10" ht="24" customHeight="1">
      <c r="A62" s="67"/>
      <c r="B62" s="68"/>
      <c r="C62" s="68"/>
      <c r="D62" s="68"/>
      <c r="E62" s="68"/>
      <c r="F62" s="69"/>
      <c r="G62" s="39"/>
      <c r="H62" s="40"/>
      <c r="I62" s="40"/>
      <c r="J62" s="41"/>
    </row>
    <row r="64" spans="1:10" ht="25" customHeight="1">
      <c r="A64" s="76" t="s">
        <v>110</v>
      </c>
      <c r="B64" s="76"/>
      <c r="C64" s="76"/>
      <c r="D64" s="76"/>
      <c r="E64" s="76"/>
      <c r="F64" s="76"/>
      <c r="G64" s="76"/>
      <c r="H64" s="76"/>
      <c r="I64" s="76"/>
      <c r="J64" s="76"/>
    </row>
    <row r="65" spans="1:10" ht="24" customHeight="1">
      <c r="A65" s="61" t="s">
        <v>111</v>
      </c>
      <c r="B65" s="62"/>
      <c r="C65" s="62"/>
      <c r="D65" s="62"/>
      <c r="E65" s="62"/>
      <c r="F65" s="63"/>
      <c r="G65" s="70" t="s">
        <v>112</v>
      </c>
      <c r="H65" s="71"/>
      <c r="I65" s="71"/>
      <c r="J65" s="72"/>
    </row>
    <row r="66" spans="1:10" ht="24" customHeight="1">
      <c r="A66" s="64"/>
      <c r="B66" s="65"/>
      <c r="C66" s="65"/>
      <c r="D66" s="65"/>
      <c r="E66" s="65"/>
      <c r="F66" s="66"/>
      <c r="G66" s="73"/>
      <c r="H66" s="74"/>
      <c r="I66" s="74"/>
      <c r="J66" s="75"/>
    </row>
    <row r="67" spans="1:10" ht="24" customHeight="1">
      <c r="A67" s="64"/>
      <c r="B67" s="65"/>
      <c r="C67" s="65"/>
      <c r="D67" s="65"/>
      <c r="E67" s="65"/>
      <c r="F67" s="66"/>
      <c r="G67" s="33" t="s">
        <v>113</v>
      </c>
      <c r="H67" s="34"/>
      <c r="I67" s="34"/>
      <c r="J67" s="35"/>
    </row>
    <row r="68" spans="1:10" ht="24" customHeight="1">
      <c r="A68" s="67"/>
      <c r="B68" s="68"/>
      <c r="C68" s="68"/>
      <c r="D68" s="68"/>
      <c r="E68" s="68"/>
      <c r="F68" s="69"/>
      <c r="G68" s="39"/>
      <c r="H68" s="40"/>
      <c r="I68" s="40"/>
      <c r="J68" s="41"/>
    </row>
    <row r="70" spans="1:10" ht="25" customHeight="1">
      <c r="A70" s="76" t="s">
        <v>114</v>
      </c>
      <c r="B70" s="76"/>
      <c r="C70" s="76"/>
      <c r="D70" s="76"/>
      <c r="E70" s="76"/>
      <c r="F70" s="76"/>
      <c r="G70" s="76"/>
      <c r="H70" s="76"/>
      <c r="I70" s="76"/>
      <c r="J70" s="76"/>
    </row>
    <row r="71" spans="1:10" ht="24" customHeight="1">
      <c r="A71" s="61" t="s">
        <v>236</v>
      </c>
      <c r="B71" s="62"/>
      <c r="C71" s="62"/>
      <c r="D71" s="62"/>
      <c r="E71" s="62"/>
      <c r="F71" s="63"/>
      <c r="G71" s="70" t="s">
        <v>115</v>
      </c>
      <c r="H71" s="71"/>
      <c r="I71" s="71"/>
      <c r="J71" s="72"/>
    </row>
    <row r="72" spans="1:10" ht="24" customHeight="1">
      <c r="A72" s="64"/>
      <c r="B72" s="65"/>
      <c r="C72" s="65"/>
      <c r="D72" s="65"/>
      <c r="E72" s="65"/>
      <c r="F72" s="66"/>
      <c r="G72" s="73"/>
      <c r="H72" s="74"/>
      <c r="I72" s="74"/>
      <c r="J72" s="75"/>
    </row>
    <row r="73" spans="1:10" ht="24" customHeight="1">
      <c r="A73" s="64"/>
      <c r="B73" s="65"/>
      <c r="C73" s="65"/>
      <c r="D73" s="65"/>
      <c r="E73" s="65"/>
      <c r="F73" s="66"/>
      <c r="G73" s="33" t="s">
        <v>116</v>
      </c>
      <c r="H73" s="34"/>
      <c r="I73" s="34"/>
      <c r="J73" s="35"/>
    </row>
    <row r="74" spans="1:10" ht="24" customHeight="1">
      <c r="A74" s="67"/>
      <c r="B74" s="68"/>
      <c r="C74" s="68"/>
      <c r="D74" s="68"/>
      <c r="E74" s="68"/>
      <c r="F74" s="69"/>
      <c r="G74" s="39"/>
      <c r="H74" s="40"/>
      <c r="I74" s="40"/>
      <c r="J74" s="41"/>
    </row>
    <row r="76" spans="1:10" ht="25" customHeight="1">
      <c r="A76" s="76" t="s">
        <v>117</v>
      </c>
      <c r="B76" s="76"/>
      <c r="C76" s="76"/>
      <c r="D76" s="76"/>
      <c r="E76" s="76"/>
      <c r="F76" s="76"/>
      <c r="G76" s="76"/>
      <c r="H76" s="76"/>
      <c r="I76" s="76"/>
      <c r="J76" s="76"/>
    </row>
    <row r="77" spans="1:10" ht="24" customHeight="1">
      <c r="A77" s="61" t="s">
        <v>118</v>
      </c>
      <c r="B77" s="62"/>
      <c r="C77" s="62"/>
      <c r="D77" s="62"/>
      <c r="E77" s="62"/>
      <c r="F77" s="63"/>
      <c r="G77" s="70" t="s">
        <v>119</v>
      </c>
      <c r="H77" s="71"/>
      <c r="I77" s="71"/>
      <c r="J77" s="72"/>
    </row>
    <row r="78" spans="1:10" ht="24" customHeight="1">
      <c r="A78" s="64"/>
      <c r="B78" s="65"/>
      <c r="C78" s="65"/>
      <c r="D78" s="65"/>
      <c r="E78" s="65"/>
      <c r="F78" s="66"/>
      <c r="G78" s="73"/>
      <c r="H78" s="74"/>
      <c r="I78" s="74"/>
      <c r="J78" s="75"/>
    </row>
    <row r="79" spans="1:10" ht="24" customHeight="1">
      <c r="A79" s="64"/>
      <c r="B79" s="65"/>
      <c r="C79" s="65"/>
      <c r="D79" s="65"/>
      <c r="E79" s="65"/>
      <c r="F79" s="66"/>
      <c r="G79" s="33" t="s">
        <v>120</v>
      </c>
      <c r="H79" s="34"/>
      <c r="I79" s="34"/>
      <c r="J79" s="35"/>
    </row>
    <row r="80" spans="1:10" ht="24" customHeight="1">
      <c r="A80" s="67"/>
      <c r="B80" s="68"/>
      <c r="C80" s="68"/>
      <c r="D80" s="68"/>
      <c r="E80" s="68"/>
      <c r="F80" s="69"/>
      <c r="G80" s="39"/>
      <c r="H80" s="40"/>
      <c r="I80" s="40"/>
      <c r="J80" s="41"/>
    </row>
    <row r="82" spans="1:10" ht="26" customHeight="1">
      <c r="A82" s="59" t="s">
        <v>121</v>
      </c>
      <c r="B82" s="59"/>
      <c r="C82" s="59"/>
      <c r="D82" s="59"/>
      <c r="E82" s="59"/>
      <c r="F82" s="59"/>
      <c r="G82" s="59"/>
      <c r="H82" s="59"/>
      <c r="I82" s="59"/>
      <c r="J82" s="59"/>
    </row>
    <row r="83" spans="1:10" ht="56">
      <c r="A83" s="10" t="s">
        <v>122</v>
      </c>
      <c r="B83" s="11" t="s">
        <v>123</v>
      </c>
      <c r="C83" s="11"/>
      <c r="D83" s="11"/>
      <c r="E83" s="11"/>
      <c r="F83" s="11" t="s">
        <v>124</v>
      </c>
      <c r="G83" s="11"/>
      <c r="H83" s="11"/>
      <c r="I83" s="11"/>
      <c r="J83" s="12"/>
    </row>
    <row r="84" spans="1:10" ht="28">
      <c r="A84" s="1" t="s">
        <v>125</v>
      </c>
      <c r="B84" s="2" t="s">
        <v>126</v>
      </c>
      <c r="C84" s="2"/>
      <c r="D84" s="2"/>
      <c r="E84" s="2"/>
      <c r="F84" s="2" t="s">
        <v>127</v>
      </c>
      <c r="G84" s="2"/>
      <c r="H84" s="2"/>
      <c r="I84" s="2"/>
      <c r="J84" s="3"/>
    </row>
    <row r="85" spans="1:10" ht="28">
      <c r="A85" s="1" t="s">
        <v>128</v>
      </c>
      <c r="B85" s="2" t="s">
        <v>129</v>
      </c>
      <c r="C85" s="2"/>
      <c r="D85" s="2"/>
      <c r="E85" s="2"/>
      <c r="F85" s="2" t="s">
        <v>130</v>
      </c>
      <c r="G85" s="2"/>
      <c r="H85" s="2"/>
      <c r="I85" s="2"/>
      <c r="J85" s="3"/>
    </row>
    <row r="86" spans="1:10" ht="28">
      <c r="A86" s="1" t="s">
        <v>131</v>
      </c>
      <c r="B86" s="2" t="s">
        <v>132</v>
      </c>
      <c r="C86" s="2"/>
      <c r="D86" s="2"/>
      <c r="E86" s="2"/>
      <c r="F86" s="2" t="s">
        <v>133</v>
      </c>
      <c r="G86" s="2"/>
      <c r="H86" s="2"/>
      <c r="I86" s="2"/>
      <c r="J86" s="3"/>
    </row>
    <row r="87" spans="1:10" ht="56">
      <c r="A87" s="4" t="s">
        <v>134</v>
      </c>
      <c r="B87" s="5" t="s">
        <v>237</v>
      </c>
      <c r="C87" s="5"/>
      <c r="D87" s="5"/>
      <c r="E87" s="5"/>
      <c r="F87" s="5" t="s">
        <v>135</v>
      </c>
      <c r="G87" s="5"/>
      <c r="H87" s="5"/>
      <c r="I87" s="5"/>
      <c r="J87" s="6"/>
    </row>
    <row r="89" spans="1:10" ht="26" customHeight="1">
      <c r="A89" s="60" t="s">
        <v>136</v>
      </c>
      <c r="B89" s="60"/>
      <c r="C89" s="60"/>
      <c r="D89" s="60"/>
      <c r="E89" s="60"/>
      <c r="F89" s="60"/>
      <c r="G89" s="60"/>
      <c r="H89" s="60"/>
      <c r="I89" s="60"/>
      <c r="J89" s="60"/>
    </row>
    <row r="90" spans="1:10">
      <c r="A90" s="45" t="s">
        <v>137</v>
      </c>
      <c r="B90" s="46"/>
      <c r="C90" s="46"/>
      <c r="D90" s="46"/>
      <c r="E90" s="46"/>
      <c r="F90" s="46"/>
      <c r="G90" s="46"/>
      <c r="H90" s="46"/>
      <c r="I90" s="46"/>
      <c r="J90" s="47"/>
    </row>
    <row r="91" spans="1:10">
      <c r="A91" s="48"/>
      <c r="B91" s="49"/>
      <c r="C91" s="49"/>
      <c r="D91" s="49"/>
      <c r="E91" s="49"/>
      <c r="F91" s="49"/>
      <c r="G91" s="49"/>
      <c r="H91" s="49"/>
      <c r="I91" s="49"/>
      <c r="J91" s="50"/>
    </row>
    <row r="92" spans="1:10">
      <c r="A92" s="48"/>
      <c r="B92" s="49"/>
      <c r="C92" s="49"/>
      <c r="D92" s="49"/>
      <c r="E92" s="49"/>
      <c r="F92" s="49"/>
      <c r="G92" s="49"/>
      <c r="H92" s="49"/>
      <c r="I92" s="49"/>
      <c r="J92" s="50"/>
    </row>
    <row r="93" spans="1:10">
      <c r="A93" s="48"/>
      <c r="B93" s="49"/>
      <c r="C93" s="49"/>
      <c r="D93" s="49"/>
      <c r="E93" s="49"/>
      <c r="F93" s="49"/>
      <c r="G93" s="49"/>
      <c r="H93" s="49"/>
      <c r="I93" s="49"/>
      <c r="J93" s="50"/>
    </row>
    <row r="94" spans="1:10">
      <c r="A94" s="51"/>
      <c r="B94" s="52"/>
      <c r="C94" s="52"/>
      <c r="D94" s="52"/>
      <c r="E94" s="52"/>
      <c r="F94" s="52"/>
      <c r="G94" s="52"/>
      <c r="H94" s="52"/>
      <c r="I94" s="52"/>
      <c r="J94" s="53"/>
    </row>
    <row r="97" spans="1:11" ht="28" customHeight="1">
      <c r="A97" s="78"/>
      <c r="B97" s="78"/>
      <c r="C97" s="78"/>
      <c r="D97" s="78"/>
      <c r="E97" s="78"/>
      <c r="F97" s="78"/>
      <c r="G97" s="78"/>
      <c r="H97" s="78"/>
      <c r="I97" s="78"/>
      <c r="J97" s="78"/>
      <c r="K97" s="78"/>
    </row>
    <row r="98" spans="1:11">
      <c r="A98" s="78"/>
      <c r="B98" s="78"/>
      <c r="C98" s="78"/>
      <c r="D98" s="78"/>
      <c r="E98" s="78"/>
      <c r="F98" s="78"/>
      <c r="G98" s="78"/>
      <c r="H98" s="78"/>
      <c r="I98" s="78"/>
      <c r="J98" s="78"/>
      <c r="K98" s="78"/>
    </row>
    <row r="99" spans="1:11">
      <c r="A99" s="78"/>
      <c r="B99" s="78"/>
      <c r="C99" s="78"/>
      <c r="D99" s="78"/>
      <c r="E99" s="78"/>
      <c r="F99" s="78"/>
      <c r="G99" s="78"/>
      <c r="H99" s="78"/>
      <c r="I99" s="78"/>
      <c r="J99" s="78"/>
      <c r="K99" s="78"/>
    </row>
    <row r="122" spans="1:11">
      <c r="A122" s="78"/>
      <c r="B122" s="78"/>
      <c r="C122" s="78"/>
      <c r="D122" s="78"/>
      <c r="E122" s="78"/>
      <c r="F122" s="78"/>
      <c r="G122" s="78"/>
      <c r="H122" s="78"/>
      <c r="I122" s="78"/>
      <c r="J122" s="78"/>
      <c r="K122" s="78"/>
    </row>
    <row r="123" spans="1:11">
      <c r="A123" s="78"/>
      <c r="B123" s="78"/>
      <c r="C123" s="78"/>
      <c r="D123" s="78"/>
      <c r="E123" s="78"/>
      <c r="F123" s="78"/>
      <c r="G123" s="78"/>
      <c r="H123" s="78"/>
      <c r="I123" s="78"/>
      <c r="J123" s="78"/>
      <c r="K123" s="78"/>
    </row>
    <row r="124" spans="1:11">
      <c r="A124" s="78"/>
      <c r="B124" s="78"/>
      <c r="C124" s="78"/>
      <c r="D124" s="78"/>
      <c r="E124" s="78"/>
      <c r="F124" s="78"/>
      <c r="G124" s="78"/>
      <c r="H124" s="78"/>
      <c r="I124" s="78"/>
      <c r="J124" s="78"/>
      <c r="K124" s="78"/>
    </row>
    <row r="125" spans="1:11">
      <c r="A125" s="78"/>
      <c r="B125" s="78"/>
      <c r="C125" s="78"/>
      <c r="D125" s="78"/>
      <c r="E125" s="78"/>
      <c r="F125" s="78"/>
      <c r="G125" s="78"/>
      <c r="H125" s="78"/>
      <c r="I125" s="78"/>
      <c r="J125" s="78"/>
      <c r="K125" s="78"/>
    </row>
    <row r="126" spans="1:11">
      <c r="A126" s="78"/>
      <c r="B126" s="78"/>
      <c r="C126" s="78"/>
      <c r="D126" s="78"/>
      <c r="E126" s="78"/>
      <c r="F126" s="78"/>
      <c r="G126" s="78"/>
      <c r="H126" s="78"/>
      <c r="I126" s="78"/>
      <c r="J126" s="78"/>
      <c r="K126" s="78"/>
    </row>
  </sheetData>
  <mergeCells count="76">
    <mergeCell ref="A126:C126"/>
    <mergeCell ref="D126:F126"/>
    <mergeCell ref="G126:I126"/>
    <mergeCell ref="J126:K126"/>
    <mergeCell ref="A124:C124"/>
    <mergeCell ref="D124:F124"/>
    <mergeCell ref="G124:I124"/>
    <mergeCell ref="J124:K124"/>
    <mergeCell ref="A125:C125"/>
    <mergeCell ref="D125:F125"/>
    <mergeCell ref="G125:I125"/>
    <mergeCell ref="J125:K125"/>
    <mergeCell ref="A97:K97"/>
    <mergeCell ref="A98:K99"/>
    <mergeCell ref="A122:K122"/>
    <mergeCell ref="A123:C123"/>
    <mergeCell ref="D123:F123"/>
    <mergeCell ref="G123:I123"/>
    <mergeCell ref="J123:K123"/>
    <mergeCell ref="A1:J1"/>
    <mergeCell ref="A2:J2"/>
    <mergeCell ref="A4:J4"/>
    <mergeCell ref="A5:F8"/>
    <mergeCell ref="G5:J6"/>
    <mergeCell ref="G7:J8"/>
    <mergeCell ref="A10:J10"/>
    <mergeCell ref="A11:F14"/>
    <mergeCell ref="G11:J12"/>
    <mergeCell ref="G13:J14"/>
    <mergeCell ref="A16:J16"/>
    <mergeCell ref="A17:F20"/>
    <mergeCell ref="G17:J18"/>
    <mergeCell ref="G19:J20"/>
    <mergeCell ref="A22:J22"/>
    <mergeCell ref="A23:F26"/>
    <mergeCell ref="G23:J24"/>
    <mergeCell ref="G25:J26"/>
    <mergeCell ref="A28:J28"/>
    <mergeCell ref="A29:F32"/>
    <mergeCell ref="G29:J30"/>
    <mergeCell ref="G31:J32"/>
    <mergeCell ref="A34:J34"/>
    <mergeCell ref="A35:F38"/>
    <mergeCell ref="G35:J36"/>
    <mergeCell ref="G37:J38"/>
    <mergeCell ref="A40:J40"/>
    <mergeCell ref="A41:F44"/>
    <mergeCell ref="G41:J42"/>
    <mergeCell ref="G43:J44"/>
    <mergeCell ref="A46:J46"/>
    <mergeCell ref="A47:F50"/>
    <mergeCell ref="G47:J48"/>
    <mergeCell ref="G49:J50"/>
    <mergeCell ref="A52:J52"/>
    <mergeCell ref="A53:F56"/>
    <mergeCell ref="G53:J54"/>
    <mergeCell ref="G55:J56"/>
    <mergeCell ref="A58:J58"/>
    <mergeCell ref="A59:F62"/>
    <mergeCell ref="G59:J60"/>
    <mergeCell ref="G61:J62"/>
    <mergeCell ref="A64:J64"/>
    <mergeCell ref="A65:F68"/>
    <mergeCell ref="G65:J66"/>
    <mergeCell ref="G67:J68"/>
    <mergeCell ref="A70:J70"/>
    <mergeCell ref="A82:J82"/>
    <mergeCell ref="A89:J89"/>
    <mergeCell ref="A90:J94"/>
    <mergeCell ref="A71:F74"/>
    <mergeCell ref="G71:J72"/>
    <mergeCell ref="G73:J74"/>
    <mergeCell ref="A76:J76"/>
    <mergeCell ref="A77:F80"/>
    <mergeCell ref="G77:J78"/>
    <mergeCell ref="G79:J80"/>
  </mergeCells>
  <conditionalFormatting sqref="J102:J120">
    <cfRule type="cellIs" dxfId="0" priority="1" operator="greaterThanOrEqual">
      <formula>2000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5"/>
  <sheetViews>
    <sheetView showGridLines="0" workbookViewId="0"/>
  </sheetViews>
  <sheetFormatPr baseColWidth="10" defaultColWidth="8.83203125" defaultRowHeight="14"/>
  <cols>
    <col min="1" max="1" width="7" customWidth="1"/>
    <col min="2" max="2" width="14" customWidth="1"/>
    <col min="3" max="3" width="22" customWidth="1"/>
    <col min="4" max="7" width="15" customWidth="1"/>
    <col min="8" max="9" width="16" customWidth="1"/>
    <col min="10" max="10" width="10" customWidth="1"/>
  </cols>
  <sheetData>
    <row r="1" spans="1:10" ht="36" customHeight="1">
      <c r="A1" s="42" t="s">
        <v>138</v>
      </c>
      <c r="B1" s="42"/>
      <c r="C1" s="42"/>
      <c r="D1" s="42"/>
      <c r="E1" s="42"/>
      <c r="F1" s="42"/>
      <c r="G1" s="42"/>
      <c r="H1" s="42"/>
      <c r="I1" s="42"/>
      <c r="J1" s="42"/>
    </row>
    <row r="2" spans="1:10" ht="25" customHeight="1">
      <c r="A2" s="43" t="s">
        <v>139</v>
      </c>
      <c r="B2" s="43"/>
      <c r="C2" s="43"/>
      <c r="D2" s="43"/>
      <c r="E2" s="43"/>
      <c r="F2" s="43"/>
      <c r="G2" s="43"/>
      <c r="H2" s="43"/>
      <c r="I2" s="43"/>
      <c r="J2" s="43"/>
    </row>
    <row r="4" spans="1:10" ht="32">
      <c r="A4" s="14" t="s">
        <v>140</v>
      </c>
      <c r="B4" s="14" t="s">
        <v>141</v>
      </c>
      <c r="C4" s="14" t="s">
        <v>142</v>
      </c>
      <c r="D4" s="14" t="s">
        <v>143</v>
      </c>
      <c r="E4" s="14"/>
      <c r="F4" s="14"/>
      <c r="G4" s="14"/>
      <c r="H4" s="14" t="s">
        <v>144</v>
      </c>
      <c r="I4" s="14"/>
      <c r="J4" s="14" t="s">
        <v>145</v>
      </c>
    </row>
    <row r="5" spans="1:10">
      <c r="A5" s="61" t="s">
        <v>6</v>
      </c>
      <c r="B5" s="62" t="s">
        <v>146</v>
      </c>
      <c r="C5" s="62" t="s">
        <v>147</v>
      </c>
      <c r="D5" s="62" t="s">
        <v>148</v>
      </c>
      <c r="E5" s="62"/>
      <c r="F5" s="62"/>
      <c r="G5" s="62"/>
      <c r="H5" s="62" t="s">
        <v>149</v>
      </c>
      <c r="I5" s="62"/>
      <c r="J5" s="63" t="s">
        <v>150</v>
      </c>
    </row>
    <row r="6" spans="1:10">
      <c r="A6" s="64"/>
      <c r="B6" s="65"/>
      <c r="C6" s="65"/>
      <c r="D6" s="65"/>
      <c r="E6" s="65"/>
      <c r="F6" s="65"/>
      <c r="G6" s="65"/>
      <c r="H6" s="65"/>
      <c r="I6" s="65"/>
      <c r="J6" s="66"/>
    </row>
    <row r="7" spans="1:10">
      <c r="A7" s="67"/>
      <c r="B7" s="68"/>
      <c r="C7" s="68"/>
      <c r="D7" s="68"/>
      <c r="E7" s="68"/>
      <c r="F7" s="68"/>
      <c r="G7" s="68"/>
      <c r="H7" s="68"/>
      <c r="I7" s="68"/>
      <c r="J7" s="69"/>
    </row>
    <row r="8" spans="1:10">
      <c r="A8" s="13"/>
      <c r="B8" s="13"/>
      <c r="C8" s="13"/>
      <c r="D8" s="13"/>
      <c r="E8" s="13"/>
      <c r="F8" s="13"/>
      <c r="G8" s="13"/>
      <c r="H8" s="13"/>
      <c r="I8" s="13"/>
      <c r="J8" s="13"/>
    </row>
    <row r="9" spans="1:10">
      <c r="A9" s="61" t="s">
        <v>8</v>
      </c>
      <c r="B9" s="62" t="s">
        <v>146</v>
      </c>
      <c r="C9" s="62" t="s">
        <v>151</v>
      </c>
      <c r="D9" s="62" t="s">
        <v>152</v>
      </c>
      <c r="E9" s="62"/>
      <c r="F9" s="62"/>
      <c r="G9" s="62"/>
      <c r="H9" s="62" t="s">
        <v>153</v>
      </c>
      <c r="I9" s="62"/>
      <c r="J9" s="63" t="s">
        <v>150</v>
      </c>
    </row>
    <row r="10" spans="1:10">
      <c r="A10" s="64"/>
      <c r="B10" s="65"/>
      <c r="C10" s="65"/>
      <c r="D10" s="65"/>
      <c r="E10" s="65"/>
      <c r="F10" s="65"/>
      <c r="G10" s="65"/>
      <c r="H10" s="65"/>
      <c r="I10" s="65"/>
      <c r="J10" s="66"/>
    </row>
    <row r="11" spans="1:10">
      <c r="A11" s="67"/>
      <c r="B11" s="68"/>
      <c r="C11" s="68"/>
      <c r="D11" s="68"/>
      <c r="E11" s="68"/>
      <c r="F11" s="68"/>
      <c r="G11" s="68"/>
      <c r="H11" s="68"/>
      <c r="I11" s="68"/>
      <c r="J11" s="69"/>
    </row>
    <row r="12" spans="1:10">
      <c r="A12" s="13"/>
      <c r="B12" s="13"/>
      <c r="C12" s="13"/>
      <c r="D12" s="13"/>
      <c r="E12" s="13"/>
      <c r="F12" s="13"/>
      <c r="G12" s="13"/>
      <c r="H12" s="13"/>
      <c r="I12" s="13"/>
      <c r="J12" s="13"/>
    </row>
    <row r="13" spans="1:10">
      <c r="A13" s="61" t="s">
        <v>10</v>
      </c>
      <c r="B13" s="62" t="s">
        <v>154</v>
      </c>
      <c r="C13" s="62" t="s">
        <v>155</v>
      </c>
      <c r="D13" s="62" t="s">
        <v>156</v>
      </c>
      <c r="E13" s="62"/>
      <c r="F13" s="62"/>
      <c r="G13" s="62"/>
      <c r="H13" s="62" t="s">
        <v>157</v>
      </c>
      <c r="I13" s="62"/>
      <c r="J13" s="63" t="s">
        <v>158</v>
      </c>
    </row>
    <row r="14" spans="1:10">
      <c r="A14" s="64"/>
      <c r="B14" s="65"/>
      <c r="C14" s="65"/>
      <c r="D14" s="65"/>
      <c r="E14" s="65"/>
      <c r="F14" s="65"/>
      <c r="G14" s="65"/>
      <c r="H14" s="65"/>
      <c r="I14" s="65"/>
      <c r="J14" s="66"/>
    </row>
    <row r="15" spans="1:10">
      <c r="A15" s="67"/>
      <c r="B15" s="68"/>
      <c r="C15" s="68"/>
      <c r="D15" s="68"/>
      <c r="E15" s="68"/>
      <c r="F15" s="68"/>
      <c r="G15" s="68"/>
      <c r="H15" s="68"/>
      <c r="I15" s="68"/>
      <c r="J15" s="69"/>
    </row>
    <row r="16" spans="1:10">
      <c r="A16" s="13"/>
      <c r="B16" s="13"/>
      <c r="C16" s="13"/>
      <c r="D16" s="13"/>
      <c r="E16" s="13"/>
      <c r="F16" s="13"/>
      <c r="G16" s="13"/>
      <c r="H16" s="13"/>
      <c r="I16" s="13"/>
      <c r="J16" s="13"/>
    </row>
    <row r="17" spans="1:10">
      <c r="A17" s="61" t="s">
        <v>12</v>
      </c>
      <c r="B17" s="62" t="s">
        <v>154</v>
      </c>
      <c r="C17" s="62" t="s">
        <v>159</v>
      </c>
      <c r="D17" s="62" t="s">
        <v>160</v>
      </c>
      <c r="E17" s="62"/>
      <c r="F17" s="62"/>
      <c r="G17" s="62"/>
      <c r="H17" s="62" t="s">
        <v>161</v>
      </c>
      <c r="I17" s="62"/>
      <c r="J17" s="63" t="s">
        <v>158</v>
      </c>
    </row>
    <row r="18" spans="1:10">
      <c r="A18" s="64"/>
      <c r="B18" s="65"/>
      <c r="C18" s="65"/>
      <c r="D18" s="65"/>
      <c r="E18" s="65"/>
      <c r="F18" s="65"/>
      <c r="G18" s="65"/>
      <c r="H18" s="65"/>
      <c r="I18" s="65"/>
      <c r="J18" s="66"/>
    </row>
    <row r="19" spans="1:10">
      <c r="A19" s="67"/>
      <c r="B19" s="68"/>
      <c r="C19" s="68"/>
      <c r="D19" s="68"/>
      <c r="E19" s="68"/>
      <c r="F19" s="68"/>
      <c r="G19" s="68"/>
      <c r="H19" s="68"/>
      <c r="I19" s="68"/>
      <c r="J19" s="69"/>
    </row>
    <row r="20" spans="1:10">
      <c r="A20" s="13"/>
      <c r="B20" s="13"/>
      <c r="C20" s="13"/>
      <c r="D20" s="13"/>
      <c r="E20" s="13"/>
      <c r="F20" s="13"/>
      <c r="G20" s="13"/>
      <c r="H20" s="13"/>
      <c r="I20" s="13"/>
      <c r="J20" s="13"/>
    </row>
    <row r="21" spans="1:10">
      <c r="A21" s="61" t="s">
        <v>14</v>
      </c>
      <c r="B21" s="62" t="s">
        <v>162</v>
      </c>
      <c r="C21" s="62" t="s">
        <v>163</v>
      </c>
      <c r="D21" s="62" t="s">
        <v>164</v>
      </c>
      <c r="E21" s="62"/>
      <c r="F21" s="62"/>
      <c r="G21" s="62"/>
      <c r="H21" s="62" t="s">
        <v>165</v>
      </c>
      <c r="I21" s="62"/>
      <c r="J21" s="63" t="s">
        <v>158</v>
      </c>
    </row>
    <row r="22" spans="1:10">
      <c r="A22" s="64"/>
      <c r="B22" s="65"/>
      <c r="C22" s="65"/>
      <c r="D22" s="65"/>
      <c r="E22" s="65"/>
      <c r="F22" s="65"/>
      <c r="G22" s="65"/>
      <c r="H22" s="65"/>
      <c r="I22" s="65"/>
      <c r="J22" s="66"/>
    </row>
    <row r="23" spans="1:10">
      <c r="A23" s="67"/>
      <c r="B23" s="68"/>
      <c r="C23" s="68"/>
      <c r="D23" s="68"/>
      <c r="E23" s="68"/>
      <c r="F23" s="68"/>
      <c r="G23" s="68"/>
      <c r="H23" s="68"/>
      <c r="I23" s="68"/>
      <c r="J23" s="69"/>
    </row>
    <row r="24" spans="1:10">
      <c r="A24" s="13"/>
      <c r="B24" s="13"/>
      <c r="C24" s="13"/>
      <c r="D24" s="13"/>
      <c r="E24" s="13"/>
      <c r="F24" s="13"/>
      <c r="G24" s="13"/>
      <c r="H24" s="13"/>
      <c r="I24" s="13"/>
      <c r="J24" s="13"/>
    </row>
    <row r="25" spans="1:10">
      <c r="A25" s="61" t="s">
        <v>16</v>
      </c>
      <c r="B25" s="62" t="s">
        <v>162</v>
      </c>
      <c r="C25" s="62" t="s">
        <v>166</v>
      </c>
      <c r="D25" s="62" t="s">
        <v>167</v>
      </c>
      <c r="E25" s="62"/>
      <c r="F25" s="62"/>
      <c r="G25" s="62"/>
      <c r="H25" s="62" t="s">
        <v>168</v>
      </c>
      <c r="I25" s="62"/>
      <c r="J25" s="63" t="s">
        <v>158</v>
      </c>
    </row>
    <row r="26" spans="1:10">
      <c r="A26" s="64"/>
      <c r="B26" s="65"/>
      <c r="C26" s="65"/>
      <c r="D26" s="65"/>
      <c r="E26" s="65"/>
      <c r="F26" s="65"/>
      <c r="G26" s="65"/>
      <c r="H26" s="65"/>
      <c r="I26" s="65"/>
      <c r="J26" s="66"/>
    </row>
    <row r="27" spans="1:10">
      <c r="A27" s="67"/>
      <c r="B27" s="68"/>
      <c r="C27" s="68"/>
      <c r="D27" s="68"/>
      <c r="E27" s="68"/>
      <c r="F27" s="68"/>
      <c r="G27" s="68"/>
      <c r="H27" s="68"/>
      <c r="I27" s="68"/>
      <c r="J27" s="69"/>
    </row>
    <row r="28" spans="1:10">
      <c r="A28" s="13"/>
      <c r="B28" s="13"/>
      <c r="C28" s="13"/>
      <c r="D28" s="13"/>
      <c r="E28" s="13"/>
      <c r="F28" s="13"/>
      <c r="G28" s="13"/>
      <c r="H28" s="13"/>
      <c r="I28" s="13"/>
      <c r="J28" s="13"/>
    </row>
    <row r="29" spans="1:10">
      <c r="A29" s="61" t="s">
        <v>18</v>
      </c>
      <c r="B29" s="62" t="s">
        <v>169</v>
      </c>
      <c r="C29" s="62" t="s">
        <v>170</v>
      </c>
      <c r="D29" s="62" t="s">
        <v>171</v>
      </c>
      <c r="E29" s="62"/>
      <c r="F29" s="62"/>
      <c r="G29" s="62"/>
      <c r="H29" s="62" t="s">
        <v>172</v>
      </c>
      <c r="I29" s="62"/>
      <c r="J29" s="63" t="s">
        <v>173</v>
      </c>
    </row>
    <row r="30" spans="1:10">
      <c r="A30" s="64"/>
      <c r="B30" s="65"/>
      <c r="C30" s="65"/>
      <c r="D30" s="65"/>
      <c r="E30" s="65"/>
      <c r="F30" s="65"/>
      <c r="G30" s="65"/>
      <c r="H30" s="65"/>
      <c r="I30" s="65"/>
      <c r="J30" s="66"/>
    </row>
    <row r="31" spans="1:10">
      <c r="A31" s="67"/>
      <c r="B31" s="68"/>
      <c r="C31" s="68"/>
      <c r="D31" s="68"/>
      <c r="E31" s="68"/>
      <c r="F31" s="68"/>
      <c r="G31" s="68"/>
      <c r="H31" s="68"/>
      <c r="I31" s="68"/>
      <c r="J31" s="69"/>
    </row>
    <row r="32" spans="1:10">
      <c r="A32" s="13"/>
      <c r="B32" s="13"/>
      <c r="C32" s="13"/>
      <c r="D32" s="13"/>
      <c r="E32" s="13"/>
      <c r="F32" s="13"/>
      <c r="G32" s="13"/>
      <c r="H32" s="13"/>
      <c r="I32" s="13"/>
      <c r="J32" s="13"/>
    </row>
    <row r="33" spans="1:10">
      <c r="A33" s="61" t="s">
        <v>20</v>
      </c>
      <c r="B33" s="62" t="s">
        <v>174</v>
      </c>
      <c r="C33" s="62" t="s">
        <v>175</v>
      </c>
      <c r="D33" s="62" t="s">
        <v>176</v>
      </c>
      <c r="E33" s="62"/>
      <c r="F33" s="62"/>
      <c r="G33" s="62"/>
      <c r="H33" s="62" t="s">
        <v>177</v>
      </c>
      <c r="I33" s="62"/>
      <c r="J33" s="63" t="s">
        <v>173</v>
      </c>
    </row>
    <row r="34" spans="1:10">
      <c r="A34" s="64"/>
      <c r="B34" s="65"/>
      <c r="C34" s="65"/>
      <c r="D34" s="65"/>
      <c r="E34" s="65"/>
      <c r="F34" s="65"/>
      <c r="G34" s="65"/>
      <c r="H34" s="65"/>
      <c r="I34" s="65"/>
      <c r="J34" s="66"/>
    </row>
    <row r="35" spans="1:10">
      <c r="A35" s="67"/>
      <c r="B35" s="68"/>
      <c r="C35" s="68"/>
      <c r="D35" s="68"/>
      <c r="E35" s="68"/>
      <c r="F35" s="68"/>
      <c r="G35" s="68"/>
      <c r="H35" s="68"/>
      <c r="I35" s="68"/>
      <c r="J35" s="69"/>
    </row>
    <row r="36" spans="1:10">
      <c r="A36" s="13"/>
      <c r="B36" s="13"/>
      <c r="C36" s="13"/>
      <c r="D36" s="13"/>
      <c r="E36" s="13"/>
      <c r="F36" s="13"/>
      <c r="G36" s="13"/>
      <c r="H36" s="13"/>
      <c r="I36" s="13"/>
      <c r="J36" s="13"/>
    </row>
    <row r="37" spans="1:10">
      <c r="A37" s="13"/>
      <c r="B37" s="13"/>
      <c r="C37" s="13"/>
      <c r="D37" s="13"/>
      <c r="E37" s="13"/>
      <c r="F37" s="13"/>
      <c r="G37" s="13"/>
      <c r="H37" s="13"/>
      <c r="I37" s="13"/>
      <c r="J37" s="13"/>
    </row>
    <row r="38" spans="1:10" ht="26" customHeight="1">
      <c r="A38" s="32" t="s">
        <v>178</v>
      </c>
      <c r="B38" s="32"/>
      <c r="C38" s="32"/>
      <c r="D38" s="32"/>
      <c r="E38" s="32"/>
      <c r="F38" s="32"/>
      <c r="G38" s="32"/>
      <c r="H38" s="32"/>
      <c r="I38" s="32"/>
      <c r="J38" s="32"/>
    </row>
    <row r="39" spans="1:10">
      <c r="A39" s="33" t="s">
        <v>179</v>
      </c>
      <c r="B39" s="34"/>
      <c r="C39" s="34"/>
      <c r="D39" s="34"/>
      <c r="E39" s="34"/>
      <c r="F39" s="34"/>
      <c r="G39" s="34"/>
      <c r="H39" s="34"/>
      <c r="I39" s="34"/>
      <c r="J39" s="35"/>
    </row>
    <row r="40" spans="1:10">
      <c r="A40" s="36"/>
      <c r="B40" s="37"/>
      <c r="C40" s="37"/>
      <c r="D40" s="37"/>
      <c r="E40" s="37"/>
      <c r="F40" s="37"/>
      <c r="G40" s="37"/>
      <c r="H40" s="37"/>
      <c r="I40" s="37"/>
      <c r="J40" s="38"/>
    </row>
    <row r="41" spans="1:10">
      <c r="A41" s="36"/>
      <c r="B41" s="37"/>
      <c r="C41" s="37"/>
      <c r="D41" s="37"/>
      <c r="E41" s="37"/>
      <c r="F41" s="37"/>
      <c r="G41" s="37"/>
      <c r="H41" s="37"/>
      <c r="I41" s="37"/>
      <c r="J41" s="38"/>
    </row>
    <row r="42" spans="1:10">
      <c r="A42" s="36"/>
      <c r="B42" s="37"/>
      <c r="C42" s="37"/>
      <c r="D42" s="37"/>
      <c r="E42" s="37"/>
      <c r="F42" s="37"/>
      <c r="G42" s="37"/>
      <c r="H42" s="37"/>
      <c r="I42" s="37"/>
      <c r="J42" s="38"/>
    </row>
    <row r="43" spans="1:10">
      <c r="A43" s="36"/>
      <c r="B43" s="37"/>
      <c r="C43" s="37"/>
      <c r="D43" s="37"/>
      <c r="E43" s="37"/>
      <c r="F43" s="37"/>
      <c r="G43" s="37"/>
      <c r="H43" s="37"/>
      <c r="I43" s="37"/>
      <c r="J43" s="38"/>
    </row>
    <row r="44" spans="1:10">
      <c r="A44" s="36"/>
      <c r="B44" s="37"/>
      <c r="C44" s="37"/>
      <c r="D44" s="37"/>
      <c r="E44" s="37"/>
      <c r="F44" s="37"/>
      <c r="G44" s="37"/>
      <c r="H44" s="37"/>
      <c r="I44" s="37"/>
      <c r="J44" s="38"/>
    </row>
    <row r="45" spans="1:10">
      <c r="A45" s="39"/>
      <c r="B45" s="40"/>
      <c r="C45" s="40"/>
      <c r="D45" s="40"/>
      <c r="E45" s="40"/>
      <c r="F45" s="40"/>
      <c r="G45" s="40"/>
      <c r="H45" s="40"/>
      <c r="I45" s="40"/>
      <c r="J45" s="41"/>
    </row>
  </sheetData>
  <mergeCells count="52">
    <mergeCell ref="A1:J1"/>
    <mergeCell ref="A2:J2"/>
    <mergeCell ref="A5:A7"/>
    <mergeCell ref="B5:B7"/>
    <mergeCell ref="C5:C7"/>
    <mergeCell ref="D5:G7"/>
    <mergeCell ref="H5:I7"/>
    <mergeCell ref="J5:J7"/>
    <mergeCell ref="J9:J11"/>
    <mergeCell ref="A13:A15"/>
    <mergeCell ref="B13:B15"/>
    <mergeCell ref="C13:C15"/>
    <mergeCell ref="D13:G15"/>
    <mergeCell ref="H13:I15"/>
    <mergeCell ref="J13:J15"/>
    <mergeCell ref="A9:A11"/>
    <mergeCell ref="B9:B11"/>
    <mergeCell ref="C9:C11"/>
    <mergeCell ref="D9:G11"/>
    <mergeCell ref="H9:I11"/>
    <mergeCell ref="J17:J19"/>
    <mergeCell ref="A21:A23"/>
    <mergeCell ref="B21:B23"/>
    <mergeCell ref="C21:C23"/>
    <mergeCell ref="D21:G23"/>
    <mergeCell ref="H21:I23"/>
    <mergeCell ref="J21:J23"/>
    <mergeCell ref="A17:A19"/>
    <mergeCell ref="B17:B19"/>
    <mergeCell ref="C17:C19"/>
    <mergeCell ref="D17:G19"/>
    <mergeCell ref="H17:I19"/>
    <mergeCell ref="J25:J27"/>
    <mergeCell ref="A29:A31"/>
    <mergeCell ref="B29:B31"/>
    <mergeCell ref="C29:C31"/>
    <mergeCell ref="D29:G31"/>
    <mergeCell ref="H29:I31"/>
    <mergeCell ref="J29:J31"/>
    <mergeCell ref="A25:A27"/>
    <mergeCell ref="B25:B27"/>
    <mergeCell ref="C25:C27"/>
    <mergeCell ref="D25:G27"/>
    <mergeCell ref="H25:I27"/>
    <mergeCell ref="J33:J35"/>
    <mergeCell ref="A38:J38"/>
    <mergeCell ref="A39:J45"/>
    <mergeCell ref="A33:A35"/>
    <mergeCell ref="B33:B35"/>
    <mergeCell ref="C33:C35"/>
    <mergeCell ref="D33:G35"/>
    <mergeCell ref="H33:I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1 - Exercice</vt:lpstr>
      <vt:lpstr>2 - Données</vt:lpstr>
      <vt:lpstr>3 - Tableau corrigé</vt:lpstr>
      <vt:lpstr>4 - Correction détaillée</vt:lpstr>
      <vt:lpstr>5 - Défis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johan Reymond</cp:lastModifiedBy>
  <dcterms:created xsi:type="dcterms:W3CDTF">2026-08-07T09:19:12Z</dcterms:created>
  <dcterms:modified xsi:type="dcterms:W3CDTF">2026-08-07T09:19:12Z</dcterms:modified>
</cp:coreProperties>
</file>